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Dossiers" sheetId="1" state="visible" r:id="rId1"/>
    <sheet xmlns:r="http://schemas.openxmlformats.org/officeDocument/2006/relationships" name="Suivi &amp; Relanc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2C55E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9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9" fontId="3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9" fontId="4" fillId="0" borderId="0" pivotButton="0" quotePrefix="0" xfId="0"/>
    <xf numFmtId="0" fontId="2" fillId="6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9" fontId="4" fillId="0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9" fontId="3" fillId="0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4">
    <dxf>
      <font>
        <b val="1"/>
        <color rgb="0022C55E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92400E"/>
      </font>
      <fill>
        <patternFill patternType="solid">
          <fgColor rgb="00FEF3C7"/>
          <bgColor rgb="00FEF3C7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 de dossiers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bord'!$A$11:$A$13</f>
            </numRef>
          </cat>
          <val>
            <numRef>
              <f>'Tableau de bord'!$B$11:$B$13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Taux de complétion par salarié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bord'!$A$17:$A$25</f>
            </numRef>
          </cat>
          <val>
            <numRef>
              <f>'Tableau de bord'!$B$17:$B$25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Salarié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 Complété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16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4" customWidth="1" min="2" max="2"/>
    <col width="22" customWidth="1" min="3" max="3"/>
    <col width="15" customWidth="1" min="4" max="4"/>
    <col width="14" customWidth="1" min="5" max="5"/>
    <col width="15" customWidth="1" min="6" max="6"/>
    <col width="13" customWidth="1" min="7" max="7"/>
    <col width="10" customWidth="1" min="8" max="8"/>
    <col width="18" customWidth="1" min="9" max="9"/>
    <col width="18" customWidth="1" min="10" max="10"/>
    <col width="14" customWidth="1" min="11" max="11"/>
    <col width="14" customWidth="1" min="12" max="12"/>
    <col width="14" customWidth="1" min="13" max="13"/>
    <col width="10" customWidth="1" min="14" max="14"/>
    <col width="8" customWidth="1" min="15" max="15"/>
    <col width="11" customWidth="1" min="16" max="16"/>
    <col width="14" customWidth="1" min="17" max="17"/>
  </cols>
  <sheetData>
    <row r="1" ht="26" customHeight="1">
      <c r="A1" s="1" t="inlineStr">
        <is>
          <t>CHECKLIST DU DOSSIER D'EMBAUCHE SALARIÉ - SUIVI 2026</t>
        </is>
      </c>
    </row>
    <row r="3" ht="40" customHeight="1">
      <c r="A3" s="2" t="inlineStr">
        <is>
          <t>N°</t>
        </is>
      </c>
      <c r="B3" s="2" t="inlineStr">
        <is>
          <t>Salarié</t>
        </is>
      </c>
      <c r="C3" s="2" t="inlineStr">
        <is>
          <t>Poste</t>
        </is>
      </c>
      <c r="D3" s="2" t="inlineStr">
        <is>
          <t>Date d'embauche</t>
        </is>
      </c>
      <c r="E3" s="2" t="inlineStr">
        <is>
          <t>Type de contrat</t>
        </is>
      </c>
      <c r="F3" s="2" t="inlineStr">
        <is>
          <t>Pièce d'identité</t>
        </is>
      </c>
      <c r="G3" s="2" t="inlineStr">
        <is>
          <t>Carte Vitale</t>
        </is>
      </c>
      <c r="H3" s="2" t="inlineStr">
        <is>
          <t>RIB</t>
        </is>
      </c>
      <c r="I3" s="2" t="inlineStr">
        <is>
          <t>Justificatif domicile</t>
        </is>
      </c>
      <c r="J3" s="2" t="inlineStr">
        <is>
          <t>Diplôme / Certificats</t>
        </is>
      </c>
      <c r="K3" s="2" t="inlineStr">
        <is>
          <t>Contrat signé</t>
        </is>
      </c>
      <c r="L3" s="2" t="inlineStr">
        <is>
          <t>DPAE effectuée</t>
        </is>
      </c>
      <c r="M3" s="2" t="inlineStr">
        <is>
          <t>Visite médicale</t>
        </is>
      </c>
      <c r="N3" s="2" t="inlineStr">
        <is>
          <t>Nb fournis</t>
        </is>
      </c>
      <c r="O3" s="2" t="inlineStr">
        <is>
          <t>Nb N/A</t>
        </is>
      </c>
      <c r="P3" s="2" t="inlineStr">
        <is>
          <t>% Complété</t>
        </is>
      </c>
      <c r="Q3" s="2" t="inlineStr">
        <is>
          <t>Statut dossier</t>
        </is>
      </c>
    </row>
    <row r="4">
      <c r="A4" s="3" t="n">
        <v>1</v>
      </c>
      <c r="B4" s="4" t="inlineStr">
        <is>
          <t>Marie</t>
        </is>
      </c>
      <c r="C4" s="4" t="inlineStr">
        <is>
          <t>Comptable</t>
        </is>
      </c>
      <c r="D4" s="5" t="inlineStr">
        <is>
          <t>15/01/2026</t>
        </is>
      </c>
      <c r="E4" s="3" t="inlineStr">
        <is>
          <t>CDI</t>
        </is>
      </c>
      <c r="F4" s="6" t="inlineStr">
        <is>
          <t>Oui</t>
        </is>
      </c>
      <c r="G4" s="6" t="inlineStr">
        <is>
          <t>Oui</t>
        </is>
      </c>
      <c r="H4" s="6" t="inlineStr">
        <is>
          <t>Oui</t>
        </is>
      </c>
      <c r="I4" s="6" t="inlineStr">
        <is>
          <t>Oui</t>
        </is>
      </c>
      <c r="J4" s="6" t="inlineStr">
        <is>
          <t>Oui</t>
        </is>
      </c>
      <c r="K4" s="6" t="inlineStr">
        <is>
          <t>Oui</t>
        </is>
      </c>
      <c r="L4" s="6" t="inlineStr">
        <is>
          <t>Oui</t>
        </is>
      </c>
      <c r="M4" s="6" t="inlineStr">
        <is>
          <t>Oui</t>
        </is>
      </c>
      <c r="N4" s="3">
        <f>COUNTIF(F4:M4,"Oui")</f>
        <v/>
      </c>
      <c r="O4" s="3">
        <f>COUNTIF(F4:M4,"N/A")</f>
        <v/>
      </c>
      <c r="P4" s="7">
        <f>IFERROR(N4/(8-O4),0)</f>
        <v/>
      </c>
      <c r="Q4" s="3">
        <f>IF(P4&gt;=1,"Complet",IF(P4&gt;=0.5,"En cours","Incomplet"))</f>
        <v/>
      </c>
    </row>
    <row r="5">
      <c r="A5" s="8" t="n">
        <v>2</v>
      </c>
      <c r="B5" s="9" t="inlineStr">
        <is>
          <t>Julien</t>
        </is>
      </c>
      <c r="C5" s="9" t="inlineStr">
        <is>
          <t>Technicien maintenance</t>
        </is>
      </c>
      <c r="D5" s="10" t="inlineStr">
        <is>
          <t>01/02/2026</t>
        </is>
      </c>
      <c r="E5" s="8" t="inlineStr">
        <is>
          <t>CDD</t>
        </is>
      </c>
      <c r="F5" s="6" t="inlineStr">
        <is>
          <t>Oui</t>
        </is>
      </c>
      <c r="G5" s="6" t="inlineStr">
        <is>
          <t>Non</t>
        </is>
      </c>
      <c r="H5" s="6" t="inlineStr">
        <is>
          <t>Oui</t>
        </is>
      </c>
      <c r="I5" s="6" t="inlineStr">
        <is>
          <t>Oui</t>
        </is>
      </c>
      <c r="J5" s="6" t="inlineStr">
        <is>
          <t>N/A</t>
        </is>
      </c>
      <c r="K5" s="6" t="inlineStr">
        <is>
          <t>Oui</t>
        </is>
      </c>
      <c r="L5" s="6" t="inlineStr">
        <is>
          <t>Oui</t>
        </is>
      </c>
      <c r="M5" s="6" t="inlineStr">
        <is>
          <t>Non</t>
        </is>
      </c>
      <c r="N5" s="8">
        <f>COUNTIF(F5:M5,"Oui")</f>
        <v/>
      </c>
      <c r="O5" s="8">
        <f>COUNTIF(F5:M5,"N/A")</f>
        <v/>
      </c>
      <c r="P5" s="11">
        <f>IFERROR(N5/(8-O5),0)</f>
        <v/>
      </c>
      <c r="Q5" s="8">
        <f>IF(P5&gt;=1,"Complet",IF(P5&gt;=0.5,"En cours","Incomplet"))</f>
        <v/>
      </c>
    </row>
    <row r="6">
      <c r="A6" s="3" t="n">
        <v>3</v>
      </c>
      <c r="B6" s="4" t="inlineStr">
        <is>
          <t>Sophie</t>
        </is>
      </c>
      <c r="C6" s="4" t="inlineStr">
        <is>
          <t>Assistante RH</t>
        </is>
      </c>
      <c r="D6" s="5" t="inlineStr">
        <is>
          <t>10/02/2026</t>
        </is>
      </c>
      <c r="E6" s="3" t="inlineStr">
        <is>
          <t>CDI</t>
        </is>
      </c>
      <c r="F6" s="6" t="inlineStr">
        <is>
          <t>Oui</t>
        </is>
      </c>
      <c r="G6" s="6" t="inlineStr">
        <is>
          <t>Oui</t>
        </is>
      </c>
      <c r="H6" s="6" t="inlineStr">
        <is>
          <t>Oui</t>
        </is>
      </c>
      <c r="I6" s="6" t="inlineStr">
        <is>
          <t>Oui</t>
        </is>
      </c>
      <c r="J6" s="6" t="inlineStr">
        <is>
          <t>Oui</t>
        </is>
      </c>
      <c r="K6" s="6" t="inlineStr">
        <is>
          <t>Oui</t>
        </is>
      </c>
      <c r="L6" s="6" t="inlineStr">
        <is>
          <t>Oui</t>
        </is>
      </c>
      <c r="M6" s="6" t="inlineStr">
        <is>
          <t>Oui</t>
        </is>
      </c>
      <c r="N6" s="3">
        <f>COUNTIF(F6:M6,"Oui")</f>
        <v/>
      </c>
      <c r="O6" s="3">
        <f>COUNTIF(F6:M6,"N/A")</f>
        <v/>
      </c>
      <c r="P6" s="7">
        <f>IFERROR(N6/(8-O6),0)</f>
        <v/>
      </c>
      <c r="Q6" s="3">
        <f>IF(P6&gt;=1,"Complet",IF(P6&gt;=0.5,"En cours","Incomplet"))</f>
        <v/>
      </c>
    </row>
    <row r="7">
      <c r="A7" s="8" t="n">
        <v>4</v>
      </c>
      <c r="B7" s="9" t="inlineStr">
        <is>
          <t>Thomas</t>
        </is>
      </c>
      <c r="C7" s="9" t="inlineStr">
        <is>
          <t>Commercial</t>
        </is>
      </c>
      <c r="D7" s="10" t="inlineStr">
        <is>
          <t>18/02/2026</t>
        </is>
      </c>
      <c r="E7" s="8" t="inlineStr">
        <is>
          <t>CDI</t>
        </is>
      </c>
      <c r="F7" s="6" t="inlineStr">
        <is>
          <t>Oui</t>
        </is>
      </c>
      <c r="G7" s="6" t="inlineStr">
        <is>
          <t>Oui</t>
        </is>
      </c>
      <c r="H7" s="6" t="inlineStr">
        <is>
          <t>Non</t>
        </is>
      </c>
      <c r="I7" s="6" t="inlineStr">
        <is>
          <t>Oui</t>
        </is>
      </c>
      <c r="J7" s="6" t="inlineStr">
        <is>
          <t>Oui</t>
        </is>
      </c>
      <c r="K7" s="6" t="inlineStr">
        <is>
          <t>Non</t>
        </is>
      </c>
      <c r="L7" s="6" t="inlineStr">
        <is>
          <t>Oui</t>
        </is>
      </c>
      <c r="M7" s="6" t="inlineStr">
        <is>
          <t>Non</t>
        </is>
      </c>
      <c r="N7" s="8">
        <f>COUNTIF(F7:M7,"Oui")</f>
        <v/>
      </c>
      <c r="O7" s="8">
        <f>COUNTIF(F7:M7,"N/A")</f>
        <v/>
      </c>
      <c r="P7" s="11">
        <f>IFERROR(N7/(8-O7),0)</f>
        <v/>
      </c>
      <c r="Q7" s="8">
        <f>IF(P7&gt;=1,"Complet",IF(P7&gt;=0.5,"En cours","Incomplet"))</f>
        <v/>
      </c>
    </row>
    <row r="8">
      <c r="A8" s="3" t="n">
        <v>5</v>
      </c>
      <c r="B8" s="4" t="inlineStr">
        <is>
          <t>Camille</t>
        </is>
      </c>
      <c r="C8" s="4" t="inlineStr">
        <is>
          <t>Chargée de communication</t>
        </is>
      </c>
      <c r="D8" s="5" t="inlineStr">
        <is>
          <t>03/03/2026</t>
        </is>
      </c>
      <c r="E8" s="3" t="inlineStr">
        <is>
          <t>CDD</t>
        </is>
      </c>
      <c r="F8" s="6" t="inlineStr">
        <is>
          <t>Non</t>
        </is>
      </c>
      <c r="G8" s="6" t="inlineStr">
        <is>
          <t>Oui</t>
        </is>
      </c>
      <c r="H8" s="6" t="inlineStr">
        <is>
          <t>Oui</t>
        </is>
      </c>
      <c r="I8" s="6" t="inlineStr">
        <is>
          <t>Non</t>
        </is>
      </c>
      <c r="J8" s="6" t="inlineStr">
        <is>
          <t>N/A</t>
        </is>
      </c>
      <c r="K8" s="6" t="inlineStr">
        <is>
          <t>Oui</t>
        </is>
      </c>
      <c r="L8" s="6" t="inlineStr">
        <is>
          <t>Non</t>
        </is>
      </c>
      <c r="M8" s="6" t="inlineStr">
        <is>
          <t>Non</t>
        </is>
      </c>
      <c r="N8" s="3">
        <f>COUNTIF(F8:M8,"Oui")</f>
        <v/>
      </c>
      <c r="O8" s="3">
        <f>COUNTIF(F8:M8,"N/A")</f>
        <v/>
      </c>
      <c r="P8" s="7">
        <f>IFERROR(N8/(8-O8),0)</f>
        <v/>
      </c>
      <c r="Q8" s="3">
        <f>IF(P8&gt;=1,"Complet",IF(P8&gt;=0.5,"En cours","Incomplet"))</f>
        <v/>
      </c>
    </row>
    <row r="9">
      <c r="A9" s="8" t="n">
        <v>6</v>
      </c>
      <c r="B9" s="9" t="inlineStr">
        <is>
          <t>Nicolas</t>
        </is>
      </c>
      <c r="C9" s="9" t="inlineStr">
        <is>
          <t>Développeur</t>
        </is>
      </c>
      <c r="D9" s="10" t="inlineStr">
        <is>
          <t>20/03/2026</t>
        </is>
      </c>
      <c r="E9" s="8" t="inlineStr">
        <is>
          <t>CDI</t>
        </is>
      </c>
      <c r="F9" s="6" t="inlineStr">
        <is>
          <t>Oui</t>
        </is>
      </c>
      <c r="G9" s="6" t="inlineStr">
        <is>
          <t>Oui</t>
        </is>
      </c>
      <c r="H9" s="6" t="inlineStr">
        <is>
          <t>Oui</t>
        </is>
      </c>
      <c r="I9" s="6" t="inlineStr">
        <is>
          <t>Oui</t>
        </is>
      </c>
      <c r="J9" s="6" t="inlineStr">
        <is>
          <t>Oui</t>
        </is>
      </c>
      <c r="K9" s="6" t="inlineStr">
        <is>
          <t>Oui</t>
        </is>
      </c>
      <c r="L9" s="6" t="inlineStr">
        <is>
          <t>Oui</t>
        </is>
      </c>
      <c r="M9" s="6" t="inlineStr">
        <is>
          <t>Oui</t>
        </is>
      </c>
      <c r="N9" s="8">
        <f>COUNTIF(F9:M9,"Oui")</f>
        <v/>
      </c>
      <c r="O9" s="8">
        <f>COUNTIF(F9:M9,"N/A")</f>
        <v/>
      </c>
      <c r="P9" s="11">
        <f>IFERROR(N9/(8-O9),0)</f>
        <v/>
      </c>
      <c r="Q9" s="8">
        <f>IF(P9&gt;=1,"Complet",IF(P9&gt;=0.5,"En cours","Incomplet"))</f>
        <v/>
      </c>
    </row>
    <row r="10">
      <c r="A10" s="3" t="n">
        <v>7</v>
      </c>
      <c r="B10" s="4" t="inlineStr">
        <is>
          <t>Léa</t>
        </is>
      </c>
      <c r="C10" s="4" t="inlineStr">
        <is>
          <t>Chef de projet</t>
        </is>
      </c>
      <c r="D10" s="5" t="inlineStr">
        <is>
          <t>01/04/2026</t>
        </is>
      </c>
      <c r="E10" s="3" t="inlineStr">
        <is>
          <t>CDI</t>
        </is>
      </c>
      <c r="F10" s="6" t="inlineStr">
        <is>
          <t>Oui</t>
        </is>
      </c>
      <c r="G10" s="6" t="inlineStr">
        <is>
          <t>Oui</t>
        </is>
      </c>
      <c r="H10" s="6" t="inlineStr">
        <is>
          <t>Oui</t>
        </is>
      </c>
      <c r="I10" s="6" t="inlineStr">
        <is>
          <t>Oui</t>
        </is>
      </c>
      <c r="J10" s="6" t="inlineStr">
        <is>
          <t>Oui</t>
        </is>
      </c>
      <c r="K10" s="6" t="inlineStr">
        <is>
          <t>Oui</t>
        </is>
      </c>
      <c r="L10" s="6" t="inlineStr">
        <is>
          <t>Non</t>
        </is>
      </c>
      <c r="M10" s="6" t="inlineStr">
        <is>
          <t>Oui</t>
        </is>
      </c>
      <c r="N10" s="3">
        <f>COUNTIF(F10:M10,"Oui")</f>
        <v/>
      </c>
      <c r="O10" s="3">
        <f>COUNTIF(F10:M10,"N/A")</f>
        <v/>
      </c>
      <c r="P10" s="7">
        <f>IFERROR(N10/(8-O10),0)</f>
        <v/>
      </c>
      <c r="Q10" s="3">
        <f>IF(P10&gt;=1,"Complet",IF(P10&gt;=0.5,"En cours","Incomplet"))</f>
        <v/>
      </c>
    </row>
    <row r="11">
      <c r="A11" s="8" t="n">
        <v>8</v>
      </c>
      <c r="B11" s="9" t="inlineStr">
        <is>
          <t>Antoine</t>
        </is>
      </c>
      <c r="C11" s="9" t="inlineStr">
        <is>
          <t>Magasinier</t>
        </is>
      </c>
      <c r="D11" s="10" t="inlineStr">
        <is>
          <t>12/04/2026</t>
        </is>
      </c>
      <c r="E11" s="8" t="inlineStr">
        <is>
          <t>Intérim</t>
        </is>
      </c>
      <c r="F11" s="6" t="inlineStr">
        <is>
          <t>Oui</t>
        </is>
      </c>
      <c r="G11" s="6" t="inlineStr">
        <is>
          <t>Non</t>
        </is>
      </c>
      <c r="H11" s="6" t="inlineStr">
        <is>
          <t>Oui</t>
        </is>
      </c>
      <c r="I11" s="6" t="inlineStr">
        <is>
          <t>Oui</t>
        </is>
      </c>
      <c r="J11" s="6" t="inlineStr">
        <is>
          <t>N/A</t>
        </is>
      </c>
      <c r="K11" s="6" t="inlineStr">
        <is>
          <t>Non</t>
        </is>
      </c>
      <c r="L11" s="6" t="inlineStr">
        <is>
          <t>Non</t>
        </is>
      </c>
      <c r="M11" s="6" t="inlineStr">
        <is>
          <t>Non</t>
        </is>
      </c>
      <c r="N11" s="8">
        <f>COUNTIF(F11:M11,"Oui")</f>
        <v/>
      </c>
      <c r="O11" s="8">
        <f>COUNTIF(F11:M11,"N/A")</f>
        <v/>
      </c>
      <c r="P11" s="11">
        <f>IFERROR(N11/(8-O11),0)</f>
        <v/>
      </c>
      <c r="Q11" s="8">
        <f>IF(P11&gt;=1,"Complet",IF(P11&gt;=0.5,"En cours","Incomplet"))</f>
        <v/>
      </c>
    </row>
    <row r="12">
      <c r="A12" s="3" t="n">
        <v>9</v>
      </c>
      <c r="B12" s="4" t="inlineStr">
        <is>
          <t>Chloé</t>
        </is>
      </c>
      <c r="C12" s="4" t="inlineStr">
        <is>
          <t>Alternante marketing</t>
        </is>
      </c>
      <c r="D12" s="5" t="inlineStr">
        <is>
          <t>22/04/2026</t>
        </is>
      </c>
      <c r="E12" s="3" t="inlineStr">
        <is>
          <t>Apprentissage</t>
        </is>
      </c>
      <c r="F12" s="6" t="inlineStr">
        <is>
          <t>Oui</t>
        </is>
      </c>
      <c r="G12" s="6" t="inlineStr">
        <is>
          <t>Oui</t>
        </is>
      </c>
      <c r="H12" s="6" t="inlineStr">
        <is>
          <t>Non</t>
        </is>
      </c>
      <c r="I12" s="6" t="inlineStr">
        <is>
          <t>Oui</t>
        </is>
      </c>
      <c r="J12" s="6" t="inlineStr">
        <is>
          <t>Oui</t>
        </is>
      </c>
      <c r="K12" s="6" t="inlineStr">
        <is>
          <t>Oui</t>
        </is>
      </c>
      <c r="L12" s="6" t="inlineStr">
        <is>
          <t>Oui</t>
        </is>
      </c>
      <c r="M12" s="6" t="inlineStr">
        <is>
          <t>Non</t>
        </is>
      </c>
      <c r="N12" s="3">
        <f>COUNTIF(F12:M12,"Oui")</f>
        <v/>
      </c>
      <c r="O12" s="3">
        <f>COUNTIF(F12:M12,"N/A")</f>
        <v/>
      </c>
      <c r="P12" s="7">
        <f>IFERROR(N12/(8-O12),0)</f>
        <v/>
      </c>
      <c r="Q12" s="3">
        <f>IF(P12&gt;=1,"Complet",IF(P12&gt;=0.5,"En cours","Incomplet"))</f>
        <v/>
      </c>
    </row>
    <row r="14">
      <c r="B14" s="12" t="inlineStr">
        <is>
          <t>SYNTHÈSE</t>
        </is>
      </c>
    </row>
    <row r="15">
      <c r="B15" s="13" t="inlineStr">
        <is>
          <t>Nombre total de salariés</t>
        </is>
      </c>
      <c r="E15" s="12">
        <f>COUNTA(B4:B12)</f>
        <v/>
      </c>
    </row>
    <row r="16">
      <c r="B16" s="13" t="inlineStr">
        <is>
          <t>Dossiers complets</t>
        </is>
      </c>
      <c r="E16" s="14">
        <f>COUNTIF(Q4:Q12,"Complet")</f>
        <v/>
      </c>
    </row>
    <row r="17">
      <c r="B17" s="13" t="inlineStr">
        <is>
          <t>Dossiers en cours</t>
        </is>
      </c>
      <c r="E17" s="12">
        <f>COUNTIF(Q4:Q12,"En cours")</f>
        <v/>
      </c>
    </row>
    <row r="18">
      <c r="B18" s="13" t="inlineStr">
        <is>
          <t>Dossiers incomplets</t>
        </is>
      </c>
      <c r="E18" s="15">
        <f>COUNTIF(Q4:Q12,"Incomplet")</f>
        <v/>
      </c>
    </row>
    <row r="19">
      <c r="B19" s="13" t="inlineStr">
        <is>
          <t>Taux moyen de complétion</t>
        </is>
      </c>
      <c r="E19" s="16">
        <f>IFERROR(AVERAGE(P4:P12),0)</f>
        <v/>
      </c>
    </row>
  </sheetData>
  <mergeCells count="1">
    <mergeCell ref="A1:Q1"/>
  </mergeCells>
  <conditionalFormatting sqref="Q4:Q12">
    <cfRule type="expression" priority="1" dxfId="0" stopIfTrue="1">
      <formula>Q4="Complet"</formula>
    </cfRule>
    <cfRule type="expression" priority="2" dxfId="1" stopIfTrue="1">
      <formula>Q4="Incomplet"</formula>
    </cfRule>
    <cfRule type="expression" priority="3" dxfId="2" stopIfTrue="1">
      <formula>Q4="En cours"</formula>
    </cfRule>
  </conditionalFormatting>
  <conditionalFormatting sqref="P4:P12">
    <cfRule type="cellIs" priority="4" operator="lessThan" dxfId="3">
      <formula>0.5</formula>
    </cfRule>
  </conditionalFormatting>
  <dataValidations count="2">
    <dataValidation sqref="F4:M12" showErrorMessage="1" showInputMessage="1" allowBlank="1" type="list">
      <formula1>"Oui,Non,N/A"</formula1>
    </dataValidation>
    <dataValidation sqref="E4:E12" showErrorMessage="1" showInputMessage="1" allowBlank="1" type="list">
      <formula1>"CDI,CDD,Stage,Apprentissage,Intérim"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4" customWidth="1" min="2" max="2"/>
    <col width="12" customWidth="1" min="3" max="3"/>
    <col width="14" customWidth="1" min="4" max="4"/>
    <col width="42" customWidth="1" min="5" max="5"/>
    <col width="18" customWidth="1" min="6" max="6"/>
    <col width="16" customWidth="1" min="7" max="7"/>
    <col width="12" customWidth="1" min="8" max="8"/>
  </cols>
  <sheetData>
    <row r="1" ht="24" customHeight="1">
      <c r="A1" s="1" t="inlineStr">
        <is>
          <t>SUIVI DES RELANCES - DOCUMENTS MANQUANTS</t>
        </is>
      </c>
    </row>
    <row r="3" ht="30" customHeight="1">
      <c r="A3" s="2" t="inlineStr">
        <is>
          <t>N°</t>
        </is>
      </c>
      <c r="B3" s="2" t="inlineStr">
        <is>
          <t>Salarié</t>
        </is>
      </c>
      <c r="C3" s="2" t="inlineStr">
        <is>
          <t>% Complété</t>
        </is>
      </c>
      <c r="D3" s="2" t="inlineStr">
        <is>
          <t>Statut dossier</t>
        </is>
      </c>
      <c r="E3" s="2" t="inlineStr">
        <is>
          <t>Documents manquants</t>
        </is>
      </c>
      <c r="F3" s="2" t="inlineStr">
        <is>
          <t>Date de relance prévue</t>
        </is>
      </c>
      <c r="G3" s="2" t="inlineStr">
        <is>
          <t>Responsable RH</t>
        </is>
      </c>
      <c r="H3" s="2" t="inlineStr">
        <is>
          <t>Priorité</t>
        </is>
      </c>
    </row>
    <row r="4">
      <c r="A4" s="3" t="n">
        <v>1</v>
      </c>
      <c r="B4" s="4">
        <f>IFERROR(VLOOKUP(A4,'Checklist Dossiers'!A4:Q12,2,FALSE),"")</f>
        <v/>
      </c>
      <c r="C4" s="7">
        <f>IFERROR(VLOOKUP(A4,'Checklist Dossiers'!A4:Q12,16,FALSE),0)</f>
        <v/>
      </c>
      <c r="D4" s="3">
        <f>IFERROR(VLOOKUP(A4,'Checklist Dossiers'!A4:Q12,17,FALSE),"")</f>
        <v/>
      </c>
      <c r="E4" s="4" t="inlineStr">
        <is>
          <t>Aucun</t>
        </is>
      </c>
      <c r="F4" s="5" t="inlineStr">
        <is>
          <t>20/01/2026</t>
        </is>
      </c>
      <c r="G4" s="4" t="inlineStr">
        <is>
          <t>Sophie RH</t>
        </is>
      </c>
      <c r="H4" s="3">
        <f>IF(C4&lt;0.5,"Urgente",IF(C4&lt;1,"Moyenne","Faible"))</f>
        <v/>
      </c>
    </row>
    <row r="5">
      <c r="A5" s="8" t="n">
        <v>2</v>
      </c>
      <c r="B5" s="9">
        <f>IFERROR(VLOOKUP(A5,'Checklist Dossiers'!A4:Q12,2,FALSE),"")</f>
        <v/>
      </c>
      <c r="C5" s="11">
        <f>IFERROR(VLOOKUP(A5,'Checklist Dossiers'!A4:Q12,16,FALSE),0)</f>
        <v/>
      </c>
      <c r="D5" s="8">
        <f>IFERROR(VLOOKUP(A5,'Checklist Dossiers'!A4:Q12,17,FALSE),"")</f>
        <v/>
      </c>
      <c r="E5" s="9" t="inlineStr">
        <is>
          <t>Carte Vitale, Visite médicale</t>
        </is>
      </c>
      <c r="F5" s="10" t="inlineStr">
        <is>
          <t>05/02/2026</t>
        </is>
      </c>
      <c r="G5" s="9" t="inlineStr">
        <is>
          <t>Nicolas RH</t>
        </is>
      </c>
      <c r="H5" s="8">
        <f>IF(C5&lt;0.5,"Urgente",IF(C5&lt;1,"Moyenne","Faible"))</f>
        <v/>
      </c>
    </row>
    <row r="6">
      <c r="A6" s="3" t="n">
        <v>3</v>
      </c>
      <c r="B6" s="4">
        <f>IFERROR(VLOOKUP(A6,'Checklist Dossiers'!A4:Q12,2,FALSE),"")</f>
        <v/>
      </c>
      <c r="C6" s="7">
        <f>IFERROR(VLOOKUP(A6,'Checklist Dossiers'!A4:Q12,16,FALSE),0)</f>
        <v/>
      </c>
      <c r="D6" s="3">
        <f>IFERROR(VLOOKUP(A6,'Checklist Dossiers'!A4:Q12,17,FALSE),"")</f>
        <v/>
      </c>
      <c r="E6" s="4" t="inlineStr">
        <is>
          <t>Aucun</t>
        </is>
      </c>
      <c r="F6" s="5" t="inlineStr">
        <is>
          <t>12/02/2026</t>
        </is>
      </c>
      <c r="G6" s="4" t="inlineStr">
        <is>
          <t>Sophie RH</t>
        </is>
      </c>
      <c r="H6" s="3">
        <f>IF(C6&lt;0.5,"Urgente",IF(C6&lt;1,"Moyenne","Faible"))</f>
        <v/>
      </c>
    </row>
    <row r="7">
      <c r="A7" s="8" t="n">
        <v>4</v>
      </c>
      <c r="B7" s="9">
        <f>IFERROR(VLOOKUP(A7,'Checklist Dossiers'!A4:Q12,2,FALSE),"")</f>
        <v/>
      </c>
      <c r="C7" s="11">
        <f>IFERROR(VLOOKUP(A7,'Checklist Dossiers'!A4:Q12,16,FALSE),0)</f>
        <v/>
      </c>
      <c r="D7" s="8">
        <f>IFERROR(VLOOKUP(A7,'Checklist Dossiers'!A4:Q12,17,FALSE),"")</f>
        <v/>
      </c>
      <c r="E7" s="9" t="inlineStr">
        <is>
          <t>RIB, DPAE</t>
        </is>
      </c>
      <c r="F7" s="10" t="inlineStr">
        <is>
          <t>22/02/2026</t>
        </is>
      </c>
      <c r="G7" s="9" t="inlineStr">
        <is>
          <t>Camille RH</t>
        </is>
      </c>
      <c r="H7" s="8">
        <f>IF(C7&lt;0.5,"Urgente",IF(C7&lt;1,"Moyenne","Faible"))</f>
        <v/>
      </c>
    </row>
    <row r="8">
      <c r="A8" s="3" t="n">
        <v>5</v>
      </c>
      <c r="B8" s="4">
        <f>IFERROR(VLOOKUP(A8,'Checklist Dossiers'!A4:Q12,2,FALSE),"")</f>
        <v/>
      </c>
      <c r="C8" s="7">
        <f>IFERROR(VLOOKUP(A8,'Checklist Dossiers'!A4:Q12,16,FALSE),0)</f>
        <v/>
      </c>
      <c r="D8" s="3">
        <f>IFERROR(VLOOKUP(A8,'Checklist Dossiers'!A4:Q12,17,FALSE),"")</f>
        <v/>
      </c>
      <c r="E8" s="4" t="inlineStr">
        <is>
          <t>Pièce d'identité, Justificatif domicile, Visite médicale</t>
        </is>
      </c>
      <c r="F8" s="5" t="inlineStr">
        <is>
          <t>07/03/2026</t>
        </is>
      </c>
      <c r="G8" s="4" t="inlineStr">
        <is>
          <t>Nicolas RH</t>
        </is>
      </c>
      <c r="H8" s="3">
        <f>IF(C8&lt;0.5,"Urgente",IF(C8&lt;1,"Moyenne","Faible"))</f>
        <v/>
      </c>
    </row>
    <row r="9">
      <c r="A9" s="8" t="n">
        <v>6</v>
      </c>
      <c r="B9" s="9">
        <f>IFERROR(VLOOKUP(A9,'Checklist Dossiers'!A4:Q12,2,FALSE),"")</f>
        <v/>
      </c>
      <c r="C9" s="11">
        <f>IFERROR(VLOOKUP(A9,'Checklist Dossiers'!A4:Q12,16,FALSE),0)</f>
        <v/>
      </c>
      <c r="D9" s="8">
        <f>IFERROR(VLOOKUP(A9,'Checklist Dossiers'!A4:Q12,17,FALSE),"")</f>
        <v/>
      </c>
      <c r="E9" s="9" t="inlineStr">
        <is>
          <t>Aucun</t>
        </is>
      </c>
      <c r="F9" s="10" t="inlineStr">
        <is>
          <t>24/03/2026</t>
        </is>
      </c>
      <c r="G9" s="9" t="inlineStr">
        <is>
          <t>Sophie RH</t>
        </is>
      </c>
      <c r="H9" s="8">
        <f>IF(C9&lt;0.5,"Urgente",IF(C9&lt;1,"Moyenne","Faible"))</f>
        <v/>
      </c>
    </row>
    <row r="10">
      <c r="A10" s="3" t="n">
        <v>7</v>
      </c>
      <c r="B10" s="4">
        <f>IFERROR(VLOOKUP(A10,'Checklist Dossiers'!A4:Q12,2,FALSE),"")</f>
        <v/>
      </c>
      <c r="C10" s="7">
        <f>IFERROR(VLOOKUP(A10,'Checklist Dossiers'!A4:Q12,16,FALSE),0)</f>
        <v/>
      </c>
      <c r="D10" s="3">
        <f>IFERROR(VLOOKUP(A10,'Checklist Dossiers'!A4:Q12,17,FALSE),"")</f>
        <v/>
      </c>
      <c r="E10" s="4" t="inlineStr">
        <is>
          <t>Visite médicale</t>
        </is>
      </c>
      <c r="F10" s="5" t="inlineStr">
        <is>
          <t>05/04/2026</t>
        </is>
      </c>
      <c r="G10" s="4" t="inlineStr">
        <is>
          <t>Camille RH</t>
        </is>
      </c>
      <c r="H10" s="3">
        <f>IF(C10&lt;0.5,"Urgente",IF(C10&lt;1,"Moyenne","Faible"))</f>
        <v/>
      </c>
    </row>
    <row r="11">
      <c r="A11" s="8" t="n">
        <v>8</v>
      </c>
      <c r="B11" s="9">
        <f>IFERROR(VLOOKUP(A11,'Checklist Dossiers'!A4:Q12,2,FALSE),"")</f>
        <v/>
      </c>
      <c r="C11" s="11">
        <f>IFERROR(VLOOKUP(A11,'Checklist Dossiers'!A4:Q12,16,FALSE),0)</f>
        <v/>
      </c>
      <c r="D11" s="8">
        <f>IFERROR(VLOOKUP(A11,'Checklist Dossiers'!A4:Q12,17,FALSE),"")</f>
        <v/>
      </c>
      <c r="E11" s="9" t="inlineStr">
        <is>
          <t>Carte Vitale, DPAE, Visite médicale</t>
        </is>
      </c>
      <c r="F11" s="10" t="inlineStr">
        <is>
          <t>16/04/2026</t>
        </is>
      </c>
      <c r="G11" s="9" t="inlineStr">
        <is>
          <t>Nicolas RH</t>
        </is>
      </c>
      <c r="H11" s="8">
        <f>IF(C11&lt;0.5,"Urgente",IF(C11&lt;1,"Moyenne","Faible"))</f>
        <v/>
      </c>
    </row>
    <row r="12">
      <c r="A12" s="3" t="n">
        <v>9</v>
      </c>
      <c r="B12" s="4">
        <f>IFERROR(VLOOKUP(A12,'Checklist Dossiers'!A4:Q12,2,FALSE),"")</f>
        <v/>
      </c>
      <c r="C12" s="7">
        <f>IFERROR(VLOOKUP(A12,'Checklist Dossiers'!A4:Q12,16,FALSE),0)</f>
        <v/>
      </c>
      <c r="D12" s="3">
        <f>IFERROR(VLOOKUP(A12,'Checklist Dossiers'!A4:Q12,17,FALSE),"")</f>
        <v/>
      </c>
      <c r="E12" s="4" t="inlineStr">
        <is>
          <t>RIB, Visite médicale</t>
        </is>
      </c>
      <c r="F12" s="5" t="inlineStr">
        <is>
          <t>26/04/2026</t>
        </is>
      </c>
      <c r="G12" s="4" t="inlineStr">
        <is>
          <t>Sophie RH</t>
        </is>
      </c>
      <c r="H12" s="3">
        <f>IF(C12&lt;0.5,"Urgente",IF(C12&lt;1,"Moyenne","Faible"))</f>
        <v/>
      </c>
    </row>
  </sheetData>
  <mergeCells count="1">
    <mergeCell ref="A1:H1"/>
  </mergeCells>
  <conditionalFormatting sqref="H4:H12">
    <cfRule type="expression" priority="1" dxfId="1" stopIfTrue="1">
      <formula>H4="Urgente"</formula>
    </cfRule>
    <cfRule type="expression" priority="2" dxfId="2" stopIfTrue="1">
      <formula>H4="Moyenne"</formula>
    </cfRule>
    <cfRule type="expression" priority="3" dxfId="0" stopIfTrue="1">
      <formula>H4="Faible"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</cols>
  <sheetData>
    <row r="1" ht="26" customHeight="1">
      <c r="A1" s="1" t="inlineStr">
        <is>
          <t>TABLEAU DE BORD - DOSSIERS D'EMBAUCHE</t>
        </is>
      </c>
    </row>
    <row r="3">
      <c r="A3" s="17" t="inlineStr">
        <is>
          <t>Total salariés</t>
        </is>
      </c>
      <c r="B3" s="18">
        <f>'Checklist Dossiers'!E15</f>
        <v/>
      </c>
    </row>
    <row r="4">
      <c r="A4" s="17" t="inlineStr">
        <is>
          <t>Dossiers complets</t>
        </is>
      </c>
      <c r="B4" s="18">
        <f>'Checklist Dossiers'!E16</f>
        <v/>
      </c>
    </row>
    <row r="5">
      <c r="A5" s="17" t="inlineStr">
        <is>
          <t>Dossiers en cours</t>
        </is>
      </c>
      <c r="B5" s="18">
        <f>'Checklist Dossiers'!E17</f>
        <v/>
      </c>
    </row>
    <row r="6">
      <c r="A6" s="17" t="inlineStr">
        <is>
          <t>Dossiers incomplets</t>
        </is>
      </c>
      <c r="B6" s="18">
        <f>'Checklist Dossiers'!E18</f>
        <v/>
      </c>
    </row>
    <row r="7">
      <c r="A7" s="17" t="inlineStr">
        <is>
          <t>Taux moyen de complétion</t>
        </is>
      </c>
      <c r="B7" s="19">
        <f>'Checklist Dossiers'!E19</f>
        <v/>
      </c>
    </row>
    <row r="10">
      <c r="A10" s="20" t="inlineStr">
        <is>
          <t>Statut</t>
        </is>
      </c>
      <c r="B10" s="20" t="inlineStr">
        <is>
          <t>Nombre</t>
        </is>
      </c>
    </row>
    <row r="11">
      <c r="A11" s="21" t="inlineStr">
        <is>
          <t>Complet</t>
        </is>
      </c>
      <c r="B11" s="21">
        <f>'Checklist Dossiers'!E16</f>
        <v/>
      </c>
    </row>
    <row r="12">
      <c r="A12" s="21" t="inlineStr">
        <is>
          <t>En cours</t>
        </is>
      </c>
      <c r="B12" s="21">
        <f>'Checklist Dossiers'!E17</f>
        <v/>
      </c>
    </row>
    <row r="13">
      <c r="A13" s="21" t="inlineStr">
        <is>
          <t>Incomplet</t>
        </is>
      </c>
      <c r="B13" s="21">
        <f>'Checklist Dossiers'!E18</f>
        <v/>
      </c>
    </row>
    <row r="16">
      <c r="A16" s="20" t="inlineStr">
        <is>
          <t>Salarié</t>
        </is>
      </c>
      <c r="B16" s="20" t="inlineStr">
        <is>
          <t>% Complété</t>
        </is>
      </c>
    </row>
    <row r="17">
      <c r="A17" s="22">
        <f>'Checklist Dossiers'!B4</f>
        <v/>
      </c>
      <c r="B17" s="23">
        <f>'Checklist Dossiers'!P4</f>
        <v/>
      </c>
    </row>
    <row r="18">
      <c r="A18" s="22">
        <f>'Checklist Dossiers'!B5</f>
        <v/>
      </c>
      <c r="B18" s="23">
        <f>'Checklist Dossiers'!P5</f>
        <v/>
      </c>
    </row>
    <row r="19">
      <c r="A19" s="22">
        <f>'Checklist Dossiers'!B6</f>
        <v/>
      </c>
      <c r="B19" s="23">
        <f>'Checklist Dossiers'!P6</f>
        <v/>
      </c>
    </row>
    <row r="20">
      <c r="A20" s="22">
        <f>'Checklist Dossiers'!B7</f>
        <v/>
      </c>
      <c r="B20" s="23">
        <f>'Checklist Dossiers'!P7</f>
        <v/>
      </c>
    </row>
    <row r="21">
      <c r="A21" s="22">
        <f>'Checklist Dossiers'!B8</f>
        <v/>
      </c>
      <c r="B21" s="23">
        <f>'Checklist Dossiers'!P8</f>
        <v/>
      </c>
    </row>
    <row r="22">
      <c r="A22" s="22">
        <f>'Checklist Dossiers'!B9</f>
        <v/>
      </c>
      <c r="B22" s="23">
        <f>'Checklist Dossiers'!P9</f>
        <v/>
      </c>
    </row>
    <row r="23">
      <c r="A23" s="22">
        <f>'Checklist Dossiers'!B10</f>
        <v/>
      </c>
      <c r="B23" s="23">
        <f>'Checklist Dossiers'!P10</f>
        <v/>
      </c>
    </row>
    <row r="24">
      <c r="A24" s="22">
        <f>'Checklist Dossiers'!B11</f>
        <v/>
      </c>
      <c r="B24" s="23">
        <f>'Checklist Dossiers'!P11</f>
        <v/>
      </c>
    </row>
    <row r="25">
      <c r="A25" s="22">
        <f>'Checklist Dossiers'!B12</f>
        <v/>
      </c>
      <c r="B25" s="23">
        <f>'Checklist Dossiers'!P12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MODE D'EMPLOI DU CLASSEUR</t>
        </is>
      </c>
    </row>
    <row r="3" ht="45" customHeight="1">
      <c r="A3" s="24" t="inlineStr">
        <is>
          <t>Objectif</t>
        </is>
      </c>
      <c r="B3" s="25" t="inlineStr">
        <is>
          <t>Ce classeur permet de suivre la constitution des dossiers d'embauche des salariés et de relancer les documents manquants.</t>
        </is>
      </c>
    </row>
    <row r="4" ht="45" customHeight="1">
      <c r="A4" s="24" t="inlineStr">
        <is>
          <t>Feuille 'Checklist Dossiers'</t>
        </is>
      </c>
      <c r="B4" s="25" t="inlineStr">
        <is>
          <t>Liste des salariés avec, pour chaque document requis (pièce d'identité, carte Vitale, RIB, justificatif de domicile, diplôme, contrat signé, DPAE, visite médicale), un statut Oui/Non/N.A. à sélectionner via la liste déroulante.</t>
        </is>
      </c>
    </row>
    <row r="5" ht="45" customHeight="1">
      <c r="A5" s="24" t="inlineStr">
        <is>
          <t>Colonnes calculées</t>
        </is>
      </c>
      <c r="B5" s="25" t="inlineStr">
        <is>
          <t>Nb fournis = nombre de documents marqués 'Oui'. Nb N/A = documents non applicables. % Complété = documents fournis / documents applicables. Statut dossier = Complet (100%), En cours (&gt;=50%) ou Incomplet (&lt;50%), calculé automatiquement.</t>
        </is>
      </c>
    </row>
    <row r="6" ht="45" customHeight="1">
      <c r="A6" s="24" t="inlineStr">
        <is>
          <t>Zone de synthèse</t>
        </is>
      </c>
      <c r="B6" s="25" t="inlineStr">
        <is>
          <t>En bas de la feuille 'Checklist Dossiers', un récapitulatif indique le nombre total de salariés, le nombre de dossiers complets, en cours, incomplets et le taux moyen de complétion.</t>
        </is>
      </c>
    </row>
    <row r="7" ht="45" customHeight="1">
      <c r="A7" s="24" t="inlineStr">
        <is>
          <t>Feuille 'Suivi &amp; Relances'</t>
        </is>
      </c>
      <c r="B7" s="25" t="inlineStr">
        <is>
          <t>Reprend automatiquement (via VLOOKUP) le % de complétion et le statut de chaque salarié, et permet de noter les documents manquants, la date de relance prévue, le responsable RH et la priorité (Urgente/Moyenne/Faible) calculée automatiquement selon le taux de complétion.</t>
        </is>
      </c>
    </row>
    <row r="8" ht="45" customHeight="1">
      <c r="A8" s="24" t="inlineStr">
        <is>
          <t>Feuille 'Tableau de bord'</t>
        </is>
      </c>
      <c r="B8" s="25" t="inlineStr">
        <is>
          <t>Affiche les indicateurs clés (KPI), un graphique circulaire de répartition des statuts et un graphique en barres du taux de complétion par salarié.</t>
        </is>
      </c>
    </row>
    <row r="9" ht="45" customHeight="1">
      <c r="A9" s="24" t="inlineStr">
        <is>
          <t>Cellules jaune pâle</t>
        </is>
      </c>
      <c r="B9" s="25" t="inlineStr">
        <is>
          <t>Les cellules à fond jaune pâle (colonnes documents) sont les zones à compléter manuellement pour chaque nouveau salarié.</t>
        </is>
      </c>
    </row>
    <row r="10" ht="45" customHeight="1">
      <c r="A10" s="24" t="inlineStr">
        <is>
          <t>Mise à jour</t>
        </is>
      </c>
      <c r="B10" s="25" t="inlineStr">
        <is>
          <t>Pour ajouter un nouveau salarié, insérez une ligne dans la feuille 'Checklist Dossiers' avant la ligne de synthèse et complétez les colonnes A à M ; les formules se recopient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2026-07-21T18:23:50Z</dcterms:created>
  <dcterms:modified xmlns:dcterms="http://purl.org/dc/terms/" xmlns:xsi="http://www.w3.org/2001/XMLSchema-instance" xsi:type="dcterms:W3CDTF">2026-07-21T18:23:50Z</dcterms:modified>
</cp:coreProperties>
</file>