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es de service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Légende &amp; consignes" sheetId="3" state="visible" r:id="rId3"/>
  </sheets>
  <definedNames>
    <definedName name="_xlnm._FilterDatabase" localSheetId="0" hidden="1">'Notes de service'!$A$2:$N$11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C8102E"/>
      <sz val="13"/>
    </font>
    <font>
      <name val="Calibri"/>
      <b val="1"/>
      <color rgb="000F766E"/>
      <sz val="12"/>
    </font>
    <font>
      <name val="Calibri"/>
      <b val="1"/>
      <color rgb="00C8102E"/>
      <sz val="11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1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5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/>
    </xf>
    <xf numFmtId="165" fontId="4" fillId="4" borderId="1" applyAlignment="1" pivotButton="0" quotePrefix="0" xfId="0">
      <alignment horizontal="center" vertical="center"/>
    </xf>
    <xf numFmtId="9" fontId="4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center" vertical="center"/>
    </xf>
    <xf numFmtId="9" fontId="4" fillId="3" borderId="1" applyAlignment="1" pivotButton="0" quotePrefix="0" xfId="0">
      <alignment horizontal="center" vertical="center"/>
    </xf>
    <xf numFmtId="9" fontId="4" fillId="5" borderId="1" applyAlignment="1" pivotButton="0" quotePrefix="0" xfId="0">
      <alignment horizontal="center" vertical="center"/>
    </xf>
    <xf numFmtId="9" fontId="6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top" wrapText="1"/>
    </xf>
    <xf numFmtId="0" fontId="4" fillId="5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ont>
        <name val="Calibri"/>
        <b val="1"/>
        <color rgb="0016A34A"/>
      </font>
      <fill>
        <patternFill patternType="solid">
          <fgColor rgb="00DCFCE7"/>
        </patternFill>
      </fill>
    </dxf>
    <dxf>
      <font>
        <name val="Calibri"/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Nombre de notes par type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bord'!E4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'Tableau de bord'!$D$5:$D$11</f>
            </numRef>
          </cat>
          <val>
            <numRef>
              <f>'Tableau de bord'!$E$5:$E$11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Type de note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statut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bord'!H4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'Tableau de bord'!$G$5:$G$6</f>
            </numRef>
          </cat>
          <val>
            <numRef>
              <f>'Tableau de bord'!$H$5:$H$6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Taux d'accusé de lecture par note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bord'!K4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bord'!$J$5:$J$13</f>
            </numRef>
          </cat>
          <val>
            <numRef>
              <f>'Tableau de bord'!$K$5:$K$13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Référence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Accusé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12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18" customWidth="1" min="2" max="2"/>
    <col width="20" customWidth="1" min="3" max="3"/>
    <col width="18" customWidth="1" min="4" max="4"/>
    <col width="38" customWidth="1" min="5" max="5"/>
    <col width="24" customWidth="1" min="6" max="6"/>
    <col width="16" customWidth="1" min="7" max="7"/>
    <col width="16" customWidth="1" min="8" max="8"/>
    <col width="20" customWidth="1" min="9" max="9"/>
    <col width="14" customWidth="1" min="10" max="10"/>
    <col width="16" customWidth="1" min="11" max="11"/>
    <col width="16" customWidth="1" min="12" max="12"/>
    <col width="22" customWidth="1" min="13" max="13"/>
    <col width="16" customWidth="1" min="14" max="14"/>
  </cols>
  <sheetData>
    <row r="1" ht="30" customHeight="1">
      <c r="A1" s="1" t="inlineStr">
        <is>
          <t>REGISTRE DES NOTES DE SERVICE</t>
        </is>
      </c>
    </row>
    <row r="2" ht="22" customHeight="1">
      <c r="A2" s="2" t="inlineStr">
        <is>
          <t>Réf. note</t>
        </is>
      </c>
      <c r="B2" s="2" t="inlineStr">
        <is>
          <t>Date d'émission</t>
        </is>
      </c>
      <c r="C2" s="2" t="inlineStr">
        <is>
          <t>Émetteur</t>
        </is>
      </c>
      <c r="D2" s="2" t="inlineStr">
        <is>
          <t>Service émetteur</t>
        </is>
      </c>
      <c r="E2" s="2" t="inlineStr">
        <is>
          <t>Objet</t>
        </is>
      </c>
      <c r="F2" s="2" t="inlineStr">
        <is>
          <t>Destinataires</t>
        </is>
      </c>
      <c r="G2" s="2" t="inlineStr">
        <is>
          <t>Type de note</t>
        </is>
      </c>
      <c r="H2" s="2" t="inlineStr">
        <is>
          <t>Niveau d'urgence</t>
        </is>
      </c>
      <c r="I2" s="2" t="inlineStr">
        <is>
          <t>Date limite diffusion</t>
        </is>
      </c>
      <c r="J2" s="2" t="inlineStr">
        <is>
          <t>Statut</t>
        </is>
      </c>
      <c r="K2" s="2" t="inlineStr">
        <is>
          <t>Accusé lecture %</t>
        </is>
      </c>
      <c r="L2" s="2" t="inlineStr">
        <is>
          <t>Nb destinataires</t>
        </is>
      </c>
      <c r="M2" s="2" t="inlineStr">
        <is>
          <t>Commentaires</t>
        </is>
      </c>
      <c r="N2" s="2" t="inlineStr">
        <is>
          <t>Alerte délai</t>
        </is>
      </c>
    </row>
    <row r="3" ht="18" customHeight="1">
      <c r="A3" s="3" t="inlineStr">
        <is>
          <t>NS-2026-001</t>
        </is>
      </c>
      <c r="B3" s="4" t="n">
        <v>46027</v>
      </c>
      <c r="C3" s="5" t="inlineStr">
        <is>
          <t>Marie Dubois</t>
        </is>
      </c>
      <c r="D3" s="6" t="inlineStr">
        <is>
          <t>RH</t>
        </is>
      </c>
      <c r="E3" s="5" t="inlineStr">
        <is>
          <t>Mise à jour du règlement intérieur</t>
        </is>
      </c>
      <c r="F3" s="5" t="inlineStr">
        <is>
          <t>Tous les salariés</t>
        </is>
      </c>
      <c r="G3" s="6" t="inlineStr">
        <is>
          <t>Administratif</t>
        </is>
      </c>
      <c r="H3" s="6" t="inlineStr">
        <is>
          <t>Moyenne</t>
        </is>
      </c>
      <c r="I3" s="7" t="n">
        <v>46032</v>
      </c>
      <c r="J3" s="6">
        <f>IF(K3&gt;=1,"Diffusée","En attente")</f>
        <v/>
      </c>
      <c r="K3" s="8" t="n">
        <v>1</v>
      </c>
      <c r="L3" s="6" t="n">
        <v>180</v>
      </c>
      <c r="M3" s="5" t="inlineStr">
        <is>
          <t>Conforme</t>
        </is>
      </c>
      <c r="N3" s="6">
        <f>IF(I3&lt;TODAY(),"En retard","Dans les délais")</f>
        <v/>
      </c>
    </row>
    <row r="4" ht="18" customHeight="1">
      <c r="A4" s="9" t="inlineStr">
        <is>
          <t>NS-2026-002</t>
        </is>
      </c>
      <c r="B4" s="10" t="n">
        <v>46034</v>
      </c>
      <c r="C4" s="11" t="inlineStr">
        <is>
          <t>Julien Martin</t>
        </is>
      </c>
      <c r="D4" s="12" t="inlineStr">
        <is>
          <t>Informatique</t>
        </is>
      </c>
      <c r="E4" s="11" t="inlineStr">
        <is>
          <t>Changement mot de passe obligatoire</t>
        </is>
      </c>
      <c r="F4" s="11" t="inlineStr">
        <is>
          <t>Équipe siège</t>
        </is>
      </c>
      <c r="G4" s="12" t="inlineStr">
        <is>
          <t>Sécurité</t>
        </is>
      </c>
      <c r="H4" s="12" t="inlineStr">
        <is>
          <t>Haute</t>
        </is>
      </c>
      <c r="I4" s="7" t="n">
        <v>46035</v>
      </c>
      <c r="J4" s="12">
        <f>IF(K4&gt;=1,"Diffusée","En attente")</f>
        <v/>
      </c>
      <c r="K4" s="8" t="n">
        <v>0.96</v>
      </c>
      <c r="L4" s="12" t="n">
        <v>42</v>
      </c>
      <c r="M4" s="11" t="inlineStr">
        <is>
          <t>Rappel envoyé</t>
        </is>
      </c>
      <c r="N4" s="12">
        <f>IF(I4&lt;TODAY(),"En retard","Dans les délais")</f>
        <v/>
      </c>
    </row>
    <row r="5" ht="18" customHeight="1">
      <c r="A5" s="3" t="inlineStr">
        <is>
          <t>NS-2026-003</t>
        </is>
      </c>
      <c r="B5" s="4" t="n">
        <v>46042</v>
      </c>
      <c r="C5" s="5" t="inlineStr">
        <is>
          <t>Sophie Leroy</t>
        </is>
      </c>
      <c r="D5" s="6" t="inlineStr">
        <is>
          <t>Direction</t>
        </is>
      </c>
      <c r="E5" s="5" t="inlineStr">
        <is>
          <t>Organisation réunion annuelle</t>
        </is>
      </c>
      <c r="F5" s="5" t="inlineStr">
        <is>
          <t>Managers</t>
        </is>
      </c>
      <c r="G5" s="6" t="inlineStr">
        <is>
          <t>Événement</t>
        </is>
      </c>
      <c r="H5" s="6" t="inlineStr">
        <is>
          <t>Faible</t>
        </is>
      </c>
      <c r="I5" s="7" t="n">
        <v>46047</v>
      </c>
      <c r="J5" s="6">
        <f>IF(K5&gt;=1,"Diffusée","En attente")</f>
        <v/>
      </c>
      <c r="K5" s="8" t="n">
        <v>0.68</v>
      </c>
      <c r="L5" s="6" t="n">
        <v>25</v>
      </c>
      <c r="M5" s="5" t="inlineStr">
        <is>
          <t>À relancer</t>
        </is>
      </c>
      <c r="N5" s="6">
        <f>IF(I5&lt;TODAY(),"En retard","Dans les délais")</f>
        <v/>
      </c>
    </row>
    <row r="6" ht="18" customHeight="1">
      <c r="A6" s="9" t="inlineStr">
        <is>
          <t>NS-2026-004</t>
        </is>
      </c>
      <c r="B6" s="10" t="n">
        <v>46055</v>
      </c>
      <c r="C6" s="11" t="inlineStr">
        <is>
          <t>Thomas Bernard</t>
        </is>
      </c>
      <c r="D6" s="12" t="inlineStr">
        <is>
          <t>Production</t>
        </is>
      </c>
      <c r="E6" s="11" t="inlineStr">
        <is>
          <t>Consignes sécurité atelier</t>
        </is>
      </c>
      <c r="F6" s="11" t="inlineStr">
        <is>
          <t>Opérateurs</t>
        </is>
      </c>
      <c r="G6" s="12" t="inlineStr">
        <is>
          <t>Sécurité</t>
        </is>
      </c>
      <c r="H6" s="12" t="inlineStr">
        <is>
          <t>Haute</t>
        </is>
      </c>
      <c r="I6" s="7" t="n">
        <v>46056</v>
      </c>
      <c r="J6" s="12">
        <f>IF(K6&gt;=1,"Diffusée","En attente")</f>
        <v/>
      </c>
      <c r="K6" s="8" t="n">
        <v>1</v>
      </c>
      <c r="L6" s="12" t="n">
        <v>63</v>
      </c>
      <c r="M6" s="11" t="inlineStr">
        <is>
          <t>Urgent</t>
        </is>
      </c>
      <c r="N6" s="12">
        <f>IF(I6&lt;TODAY(),"En retard","Dans les délais")</f>
        <v/>
      </c>
    </row>
    <row r="7" ht="18" customHeight="1">
      <c r="A7" s="3" t="inlineStr">
        <is>
          <t>NS-2026-005</t>
        </is>
      </c>
      <c r="B7" s="4" t="n">
        <v>46067</v>
      </c>
      <c r="C7" s="5" t="inlineStr">
        <is>
          <t>Camille Moreau</t>
        </is>
      </c>
      <c r="D7" s="6" t="inlineStr">
        <is>
          <t>Finance</t>
        </is>
      </c>
      <c r="E7" s="5" t="inlineStr">
        <is>
          <t>Clôture mensuelle et justificatifs</t>
        </is>
      </c>
      <c r="F7" s="5" t="inlineStr">
        <is>
          <t>Comptabilité</t>
        </is>
      </c>
      <c r="G7" s="6" t="inlineStr">
        <is>
          <t>Administratif</t>
        </is>
      </c>
      <c r="H7" s="6" t="inlineStr">
        <is>
          <t>Moyenne</t>
        </is>
      </c>
      <c r="I7" s="7" t="n">
        <v>46070</v>
      </c>
      <c r="J7" s="6">
        <f>IF(K7&gt;=1,"Diffusée","En attente")</f>
        <v/>
      </c>
      <c r="K7" s="8" t="n">
        <v>0.92</v>
      </c>
      <c r="L7" s="6" t="n">
        <v>18</v>
      </c>
      <c r="M7" s="5" t="inlineStr">
        <is>
          <t>En cours</t>
        </is>
      </c>
      <c r="N7" s="6">
        <f>IF(I7&lt;TODAY(),"En retard","Dans les délais")</f>
        <v/>
      </c>
    </row>
    <row r="8" ht="18" customHeight="1">
      <c r="A8" s="9" t="inlineStr">
        <is>
          <t>NS-2026-006</t>
        </is>
      </c>
      <c r="B8" s="10" t="n">
        <v>46084</v>
      </c>
      <c r="C8" s="11" t="inlineStr">
        <is>
          <t>Nicolas Petit</t>
        </is>
      </c>
      <c r="D8" s="12" t="inlineStr">
        <is>
          <t>RH</t>
        </is>
      </c>
      <c r="E8" s="11" t="inlineStr">
        <is>
          <t>Planning congés payés été</t>
        </is>
      </c>
      <c r="F8" s="11" t="inlineStr">
        <is>
          <t>Tous les salariés</t>
        </is>
      </c>
      <c r="G8" s="12" t="inlineStr">
        <is>
          <t>RH</t>
        </is>
      </c>
      <c r="H8" s="12" t="inlineStr">
        <is>
          <t>Moyenne</t>
        </is>
      </c>
      <c r="I8" s="7" t="n">
        <v>46091</v>
      </c>
      <c r="J8" s="12">
        <f>IF(K8&gt;=1,"Diffusée","En attente")</f>
        <v/>
      </c>
      <c r="K8" s="8" t="n">
        <v>0.74</v>
      </c>
      <c r="L8" s="12" t="n">
        <v>180</v>
      </c>
      <c r="M8" s="11" t="inlineStr">
        <is>
          <t>À diffuser</t>
        </is>
      </c>
      <c r="N8" s="12">
        <f>IF(I8&lt;TODAY(),"En retard","Dans les délais")</f>
        <v/>
      </c>
    </row>
    <row r="9" ht="18" customHeight="1">
      <c r="A9" s="3" t="inlineStr">
        <is>
          <t>NS-2026-007</t>
        </is>
      </c>
      <c r="B9" s="4" t="n">
        <v>46099</v>
      </c>
      <c r="C9" s="5" t="inlineStr">
        <is>
          <t>Léa Robert</t>
        </is>
      </c>
      <c r="D9" s="6" t="inlineStr">
        <is>
          <t>Qualité</t>
        </is>
      </c>
      <c r="E9" s="5" t="inlineStr">
        <is>
          <t>Mise à jour procédure ISO</t>
        </is>
      </c>
      <c r="F9" s="5" t="inlineStr">
        <is>
          <t>Qualité/Production</t>
        </is>
      </c>
      <c r="G9" s="6" t="inlineStr">
        <is>
          <t>Procédure</t>
        </is>
      </c>
      <c r="H9" s="6" t="inlineStr">
        <is>
          <t>Moyenne</t>
        </is>
      </c>
      <c r="I9" s="7" t="n">
        <v>46103</v>
      </c>
      <c r="J9" s="6">
        <f>IF(K9&gt;=1,"Diffusée","En attente")</f>
        <v/>
      </c>
      <c r="K9" s="8" t="n">
        <v>0.88</v>
      </c>
      <c r="L9" s="6" t="n">
        <v>35</v>
      </c>
      <c r="M9" s="5" t="inlineStr">
        <is>
          <t>Relecture terminée</t>
        </is>
      </c>
      <c r="N9" s="6">
        <f>IF(I9&lt;TODAY(),"En retard","Dans les délais")</f>
        <v/>
      </c>
    </row>
    <row r="10" ht="18" customHeight="1">
      <c r="A10" s="9" t="inlineStr">
        <is>
          <t>NS-2026-008</t>
        </is>
      </c>
      <c r="B10" s="10" t="n">
        <v>46119</v>
      </c>
      <c r="C10" s="11" t="inlineStr">
        <is>
          <t>Antoine Rousseau</t>
        </is>
      </c>
      <c r="D10" s="12" t="inlineStr">
        <is>
          <t>Commercial</t>
        </is>
      </c>
      <c r="E10" s="11" t="inlineStr">
        <is>
          <t>Nouvelle grille de remises</t>
        </is>
      </c>
      <c r="F10" s="11" t="inlineStr">
        <is>
          <t>Équipe commerciale</t>
        </is>
      </c>
      <c r="G10" s="12" t="inlineStr">
        <is>
          <t>Commercial</t>
        </is>
      </c>
      <c r="H10" s="12" t="inlineStr">
        <is>
          <t>Faible</t>
        </is>
      </c>
      <c r="I10" s="7" t="n">
        <v>46122</v>
      </c>
      <c r="J10" s="12">
        <f>IF(K10&gt;=1,"Diffusée","En attente")</f>
        <v/>
      </c>
      <c r="K10" s="8" t="n">
        <v>0.9399999999999999</v>
      </c>
      <c r="L10" s="12" t="n">
        <v>22</v>
      </c>
      <c r="M10" s="11" t="inlineStr">
        <is>
          <t>Validée</t>
        </is>
      </c>
      <c r="N10" s="12">
        <f>IF(I10&lt;TODAY(),"En retard","Dans les délais")</f>
        <v/>
      </c>
    </row>
    <row r="11" ht="18" customHeight="1">
      <c r="A11" s="3" t="inlineStr">
        <is>
          <t>NS-2026-009</t>
        </is>
      </c>
      <c r="B11" s="4" t="n">
        <v>46133</v>
      </c>
      <c r="C11" s="5" t="inlineStr">
        <is>
          <t>Chloé Fournier</t>
        </is>
      </c>
      <c r="D11" s="6" t="inlineStr">
        <is>
          <t>Direction</t>
        </is>
      </c>
      <c r="E11" s="5" t="inlineStr">
        <is>
          <t>Réorganisation des horaires d'accueil</t>
        </is>
      </c>
      <c r="F11" s="5" t="inlineStr">
        <is>
          <t>Accueil et standard</t>
        </is>
      </c>
      <c r="G11" s="6" t="inlineStr">
        <is>
          <t>Organisation</t>
        </is>
      </c>
      <c r="H11" s="6" t="inlineStr">
        <is>
          <t>Haute</t>
        </is>
      </c>
      <c r="I11" s="7" t="n">
        <v>46135</v>
      </c>
      <c r="J11" s="6">
        <f>IF(K11&gt;=1,"Diffusée","En attente")</f>
        <v/>
      </c>
      <c r="K11" s="8" t="n">
        <v>0.51</v>
      </c>
      <c r="L11" s="6" t="n">
        <v>12</v>
      </c>
      <c r="M11" s="5" t="inlineStr">
        <is>
          <t>À valider</t>
        </is>
      </c>
      <c r="N11" s="6">
        <f>IF(I11&lt;TODAY(),"En retard","Dans les délais")</f>
        <v/>
      </c>
    </row>
  </sheetData>
  <autoFilter ref="A2:N11"/>
  <mergeCells count="1">
    <mergeCell ref="A1:N1"/>
  </mergeCells>
  <conditionalFormatting sqref="J3:J11">
    <cfRule type="expression" priority="1" dxfId="0" stopIfTrue="0">
      <formula>$J3="Diffusée"</formula>
    </cfRule>
    <cfRule type="expression" priority="2" dxfId="1" stopIfTrue="0">
      <formula>$J3="En attente"</formula>
    </cfRule>
  </conditionalFormatting>
  <conditionalFormatting sqref="N3:N11">
    <cfRule type="expression" priority="3" dxfId="1" stopIfTrue="0">
      <formula>$N3="En retard"</formula>
    </cfRule>
    <cfRule type="expression" priority="4" dxfId="0" stopIfTrue="0">
      <formula>$N3="Dans les délais"</formula>
    </cfRule>
  </conditionalFormatting>
  <conditionalFormatting sqref="H3:H11">
    <cfRule type="expression" priority="5" dxfId="1" stopIfTrue="0">
      <formula>$H3="Haute"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2" customWidth="1" min="1" max="1"/>
    <col width="16" customWidth="1" min="2" max="2"/>
    <col width="18" customWidth="1" min="4" max="4"/>
    <col width="12" customWidth="1" min="5" max="5"/>
    <col width="16" customWidth="1" min="7" max="7"/>
    <col width="12" customWidth="1" min="8" max="8"/>
    <col width="16" customWidth="1" min="10" max="10"/>
    <col width="12" customWidth="1" min="11" max="11"/>
  </cols>
  <sheetData>
    <row r="1" ht="32" customHeight="1">
      <c r="A1" s="1" t="inlineStr">
        <is>
          <t>TABLEAU DE BORD — NOTES DE SERVICE</t>
        </is>
      </c>
    </row>
    <row r="3" ht="22" customHeight="1">
      <c r="A3" s="13" t="inlineStr">
        <is>
          <t>INDICATEURS CLÉS</t>
        </is>
      </c>
      <c r="D3" s="13" t="inlineStr">
        <is>
          <t>RÉPARTITION PAR TYPE DE NOTE</t>
        </is>
      </c>
      <c r="G3" s="13" t="inlineStr">
        <is>
          <t>RÉPARTITION PAR STATUT</t>
        </is>
      </c>
      <c r="J3" s="13" t="inlineStr">
        <is>
          <t>ACCUSÉ DE LECTURE PAR NOTE</t>
        </is>
      </c>
    </row>
    <row r="4" ht="20" customHeight="1">
      <c r="A4" s="14" t="inlineStr">
        <is>
          <t>Indicateur</t>
        </is>
      </c>
      <c r="B4" s="14" t="inlineStr">
        <is>
          <t>Valeur</t>
        </is>
      </c>
      <c r="D4" s="14" t="inlineStr">
        <is>
          <t>Type</t>
        </is>
      </c>
      <c r="E4" s="14" t="inlineStr">
        <is>
          <t>Nombre</t>
        </is>
      </c>
      <c r="G4" s="14" t="inlineStr">
        <is>
          <t>Statut</t>
        </is>
      </c>
      <c r="H4" s="14" t="inlineStr">
        <is>
          <t>Nombre</t>
        </is>
      </c>
      <c r="J4" s="14" t="inlineStr">
        <is>
          <t>Référence</t>
        </is>
      </c>
      <c r="K4" s="14" t="inlineStr">
        <is>
          <t>Accusé %</t>
        </is>
      </c>
    </row>
    <row r="5" ht="18" customHeight="1">
      <c r="A5" s="15" t="inlineStr">
        <is>
          <t>Nombre total de notes</t>
        </is>
      </c>
      <c r="B5" s="16">
        <f>IFERROR(COUNTA('Notes de service'!A3:A11),0)</f>
        <v/>
      </c>
      <c r="D5" s="5" t="inlineStr">
        <is>
          <t>Administratif</t>
        </is>
      </c>
      <c r="E5" s="6">
        <f>COUNTIF('Notes de service'!G:G,D5)</f>
        <v/>
      </c>
      <c r="G5" s="5" t="inlineStr">
        <is>
          <t>Diffusée</t>
        </is>
      </c>
      <c r="H5" s="6">
        <f>COUNTIF('Notes de service'!J:J,G5)</f>
        <v/>
      </c>
      <c r="J5" s="6" t="inlineStr">
        <is>
          <t>NS-2026-001</t>
        </is>
      </c>
      <c r="K5" s="17" t="n">
        <v>1</v>
      </c>
    </row>
    <row r="6" ht="18" customHeight="1">
      <c r="A6" s="15" t="inlineStr">
        <is>
          <t>Notes diffusées</t>
        </is>
      </c>
      <c r="B6" s="16">
        <f>COUNTIF('Notes de service'!J:J,"Diffusée")</f>
        <v/>
      </c>
      <c r="D6" s="11" t="inlineStr">
        <is>
          <t>Sécurité</t>
        </is>
      </c>
      <c r="E6" s="12">
        <f>COUNTIF('Notes de service'!G:G,D6)</f>
        <v/>
      </c>
      <c r="G6" s="11" t="inlineStr">
        <is>
          <t>En attente</t>
        </is>
      </c>
      <c r="H6" s="12">
        <f>COUNTIF('Notes de service'!J:J,G6)</f>
        <v/>
      </c>
      <c r="J6" s="12" t="inlineStr">
        <is>
          <t>NS-2026-002</t>
        </is>
      </c>
      <c r="K6" s="18" t="n">
        <v>0.96</v>
      </c>
    </row>
    <row r="7" ht="18" customHeight="1">
      <c r="A7" s="15" t="inlineStr">
        <is>
          <t>Notes en attente</t>
        </is>
      </c>
      <c r="B7" s="16">
        <f>COUNTIF('Notes de service'!J:J,"En attente")</f>
        <v/>
      </c>
      <c r="D7" s="5" t="inlineStr">
        <is>
          <t>Événement</t>
        </is>
      </c>
      <c r="E7" s="6">
        <f>COUNTIF('Notes de service'!G:G,D7)</f>
        <v/>
      </c>
      <c r="J7" s="6" t="inlineStr">
        <is>
          <t>NS-2026-003</t>
        </is>
      </c>
      <c r="K7" s="17" t="n">
        <v>0.68</v>
      </c>
    </row>
    <row r="8" ht="18" customHeight="1">
      <c r="A8" s="15" t="inlineStr">
        <is>
          <t>Taux moyen d'accusé de lecture</t>
        </is>
      </c>
      <c r="B8" s="19">
        <f>IFERROR(AVERAGE('Notes de service'!K3:K11),0)</f>
        <v/>
      </c>
      <c r="D8" s="11" t="inlineStr">
        <is>
          <t>RH</t>
        </is>
      </c>
      <c r="E8" s="12">
        <f>COUNTIF('Notes de service'!G:G,D8)</f>
        <v/>
      </c>
      <c r="J8" s="12" t="inlineStr">
        <is>
          <t>NS-2026-004</t>
        </is>
      </c>
      <c r="K8" s="18" t="n">
        <v>1</v>
      </c>
    </row>
    <row r="9" ht="18" customHeight="1">
      <c r="A9" s="15" t="inlineStr">
        <is>
          <t>Notes en retard</t>
        </is>
      </c>
      <c r="B9" s="16">
        <f>COUNTIF('Notes de service'!N:N,"En retard")</f>
        <v/>
      </c>
      <c r="D9" s="5" t="inlineStr">
        <is>
          <t>Procédure</t>
        </is>
      </c>
      <c r="E9" s="6">
        <f>COUNTIF('Notes de service'!G:G,D9)</f>
        <v/>
      </c>
      <c r="J9" s="6" t="inlineStr">
        <is>
          <t>NS-2026-005</t>
        </is>
      </c>
      <c r="K9" s="17" t="n">
        <v>0.92</v>
      </c>
    </row>
    <row r="10" ht="18" customHeight="1">
      <c r="D10" s="11" t="inlineStr">
        <is>
          <t>Commercial</t>
        </is>
      </c>
      <c r="E10" s="12">
        <f>COUNTIF('Notes de service'!G:G,D10)</f>
        <v/>
      </c>
      <c r="J10" s="12" t="inlineStr">
        <is>
          <t>NS-2026-006</t>
        </is>
      </c>
      <c r="K10" s="18" t="n">
        <v>0.74</v>
      </c>
    </row>
    <row r="11" ht="18" customHeight="1">
      <c r="D11" s="5" t="inlineStr">
        <is>
          <t>Organisation</t>
        </is>
      </c>
      <c r="E11" s="6">
        <f>COUNTIF('Notes de service'!G:G,D11)</f>
        <v/>
      </c>
      <c r="J11" s="6" t="inlineStr">
        <is>
          <t>NS-2026-007</t>
        </is>
      </c>
      <c r="K11" s="17" t="n">
        <v>0.88</v>
      </c>
    </row>
    <row r="12" ht="18" customHeight="1">
      <c r="J12" s="12" t="inlineStr">
        <is>
          <t>NS-2026-008</t>
        </is>
      </c>
      <c r="K12" s="18" t="n">
        <v>0.9399999999999999</v>
      </c>
    </row>
    <row r="13" ht="18" customHeight="1">
      <c r="J13" s="6" t="inlineStr">
        <is>
          <t>NS-2026-009</t>
        </is>
      </c>
      <c r="K13" s="17" t="n">
        <v>0.51</v>
      </c>
    </row>
  </sheetData>
  <mergeCells count="1"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1"/>
  <sheetViews>
    <sheetView workbookViewId="0">
      <selection activeCell="A1" sqref="A1"/>
    </sheetView>
  </sheetViews>
  <sheetFormatPr baseColWidth="8" defaultRowHeight="15"/>
  <cols>
    <col width="28" customWidth="1" min="1" max="1"/>
    <col width="60" customWidth="1" min="2" max="2"/>
  </cols>
  <sheetData>
    <row r="1" ht="32" customHeight="1">
      <c r="A1" s="1" t="inlineStr">
        <is>
          <t>LÉGENDE &amp; CONSIGNES D'UTILISATION</t>
        </is>
      </c>
    </row>
    <row r="3" ht="24" customHeight="1">
      <c r="A3" s="20" t="inlineStr">
        <is>
          <t>QU'EST-CE QU'UNE NOTE DE SERVICE ?</t>
        </is>
      </c>
    </row>
    <row r="4" ht="36" customHeight="1">
      <c r="A4" s="21" t="inlineStr">
        <is>
          <t>Définition</t>
        </is>
      </c>
      <c r="B4" s="22" t="inlineStr">
        <is>
          <t>Une note de service est un document interne officiel par lequel la direction ou un responsable transmet des instructions, informations ou directives à tout ou partie du personnel.</t>
        </is>
      </c>
    </row>
    <row r="5" ht="36" customHeight="1">
      <c r="A5" s="23" t="inlineStr">
        <is>
          <t>Caractéristiques</t>
        </is>
      </c>
      <c r="B5" s="24" t="inlineStr">
        <is>
          <t>Elle est datée, numérotée, signée par l'émetteur et archivée. Elle peut être obligatoire, informative ou procédurale.</t>
        </is>
      </c>
    </row>
    <row r="6" ht="8" customHeight="1">
      <c r="A6" t="inlineStr"/>
      <c r="B6" t="inlineStr"/>
    </row>
    <row r="7" ht="24" customHeight="1">
      <c r="A7" s="20" t="inlineStr">
        <is>
          <t>EXPLICATION DES COLONNES</t>
        </is>
      </c>
    </row>
    <row r="8" ht="20" customHeight="1">
      <c r="A8" s="21" t="inlineStr">
        <is>
          <t>Réf. note</t>
        </is>
      </c>
      <c r="B8" s="22" t="inlineStr">
        <is>
          <t>Identifiant unique : NS-AAAA-NNN (ex. NS-2026-001)</t>
        </is>
      </c>
    </row>
    <row r="9" ht="20" customHeight="1">
      <c r="A9" s="23" t="inlineStr">
        <is>
          <t>Date d'émission</t>
        </is>
      </c>
      <c r="B9" s="24" t="inlineStr">
        <is>
          <t>Date à laquelle la note a été rédigée et signée (format JJ/MM/AAAA)</t>
        </is>
      </c>
    </row>
    <row r="10" ht="20" customHeight="1">
      <c r="A10" s="21" t="inlineStr">
        <is>
          <t>Émetteur</t>
        </is>
      </c>
      <c r="B10" s="22" t="inlineStr">
        <is>
          <t>Nom complet du responsable ayant émis la note</t>
        </is>
      </c>
    </row>
    <row r="11" ht="20" customHeight="1">
      <c r="A11" s="23" t="inlineStr">
        <is>
          <t>Service émetteur</t>
        </is>
      </c>
      <c r="B11" s="24" t="inlineStr">
        <is>
          <t>Service ou département d'origine de la note</t>
        </is>
      </c>
    </row>
    <row r="12" ht="20" customHeight="1">
      <c r="A12" s="21" t="inlineStr">
        <is>
          <t>Objet</t>
        </is>
      </c>
      <c r="B12" s="22" t="inlineStr">
        <is>
          <t>Titre court et précis du sujet traité</t>
        </is>
      </c>
    </row>
    <row r="13" ht="20" customHeight="1">
      <c r="A13" s="23" t="inlineStr">
        <is>
          <t>Destinataires</t>
        </is>
      </c>
      <c r="B13" s="24" t="inlineStr">
        <is>
          <t>Personnes ou groupes ciblés par la note</t>
        </is>
      </c>
    </row>
    <row r="14" ht="36" customHeight="1">
      <c r="A14" s="21" t="inlineStr">
        <is>
          <t>Type de note</t>
        </is>
      </c>
      <c r="B14" s="22" t="inlineStr">
        <is>
          <t>Catégorie : Administratif, Sécurité, RH, Procédure, Événement, Commercial, Organisation</t>
        </is>
      </c>
    </row>
    <row r="15" ht="20" customHeight="1">
      <c r="A15" s="23" t="inlineStr">
        <is>
          <t>Niveau d'urgence</t>
        </is>
      </c>
      <c r="B15" s="24" t="inlineStr">
        <is>
          <t>Haute / Moyenne / Faible — détermine la priorité de diffusion</t>
        </is>
      </c>
    </row>
    <row r="16" ht="20" customHeight="1">
      <c r="A16" s="21" t="inlineStr">
        <is>
          <t>Date limite diffusion</t>
        </is>
      </c>
      <c r="B16" s="22" t="inlineStr">
        <is>
          <t>Date au-delà de laquelle la note doit impérativement avoir été diffusée</t>
        </is>
      </c>
    </row>
    <row r="17" ht="36" customHeight="1">
      <c r="A17" s="23" t="inlineStr">
        <is>
          <t>Statut</t>
        </is>
      </c>
      <c r="B17" s="24" t="inlineStr">
        <is>
          <t>Calculé automatiquement : Diffusée (accusé ≥ 100 %) / En attente (accusé &lt; 100 %)</t>
        </is>
      </c>
    </row>
    <row r="18" ht="20" customHeight="1">
      <c r="A18" s="21" t="inlineStr">
        <is>
          <t>Accusé lecture %</t>
        </is>
      </c>
      <c r="B18" s="22" t="inlineStr">
        <is>
          <t>Pourcentage de destinataires ayant confirmé la lecture de la note</t>
        </is>
      </c>
    </row>
    <row r="19" ht="20" customHeight="1">
      <c r="A19" s="23" t="inlineStr">
        <is>
          <t>Nb destinataires</t>
        </is>
      </c>
      <c r="B19" s="24" t="inlineStr">
        <is>
          <t>Nombre total de personnes concernées par la note</t>
        </is>
      </c>
    </row>
    <row r="20" ht="20" customHeight="1">
      <c r="A20" s="21" t="inlineStr">
        <is>
          <t>Commentaires</t>
        </is>
      </c>
      <c r="B20" s="22" t="inlineStr">
        <is>
          <t>Observations libres (relance, validation, remarques...)</t>
        </is>
      </c>
    </row>
    <row r="21" ht="20" customHeight="1">
      <c r="A21" s="23" t="inlineStr">
        <is>
          <t>Alerte délai</t>
        </is>
      </c>
      <c r="B21" s="24" t="inlineStr">
        <is>
          <t>Calculé automatiquement : En retard / Dans les délais selon la date du jour</t>
        </is>
      </c>
    </row>
    <row r="22" ht="8" customHeight="1">
      <c r="A22" t="inlineStr"/>
      <c r="B22" t="inlineStr"/>
    </row>
    <row r="23" ht="24" customHeight="1">
      <c r="A23" s="20" t="inlineStr">
        <is>
          <t>STATUTS — CODES COULEUR</t>
        </is>
      </c>
    </row>
    <row r="24" ht="20" customHeight="1">
      <c r="A24" s="21" t="inlineStr">
        <is>
          <t>Diffusée (vert)</t>
        </is>
      </c>
      <c r="B24" s="22" t="inlineStr">
        <is>
          <t>La note a été lue par 100 % des destinataires. Aucune action requise.</t>
        </is>
      </c>
    </row>
    <row r="25" ht="36" customHeight="1">
      <c r="A25" s="23" t="inlineStr">
        <is>
          <t>En attente (rouge)</t>
        </is>
      </c>
      <c r="B25" s="24" t="inlineStr">
        <is>
          <t>Le taux d'accusé de lecture est inférieur à 100 %. Une relance peut être nécessaire.</t>
        </is>
      </c>
    </row>
    <row r="26" ht="20" customHeight="1">
      <c r="A26" s="21" t="inlineStr">
        <is>
          <t>En retard (rouge vif)</t>
        </is>
      </c>
      <c r="B26" s="22" t="inlineStr">
        <is>
          <t>La date limite de diffusion est dépassée sans diffusion complète.</t>
        </is>
      </c>
    </row>
    <row r="27" ht="20" customHeight="1">
      <c r="A27" s="23" t="inlineStr">
        <is>
          <t>Dans les délais (vert)</t>
        </is>
      </c>
      <c r="B27" s="24" t="inlineStr">
        <is>
          <t>La date limite de diffusion n'est pas encore atteinte.</t>
        </is>
      </c>
    </row>
    <row r="28" ht="8" customHeight="1">
      <c r="A28" t="inlineStr"/>
      <c r="B28" t="inlineStr"/>
    </row>
    <row r="29" ht="24" customHeight="1">
      <c r="A29" s="20" t="inlineStr">
        <is>
          <t>CONSIGNES DE SAISIE</t>
        </is>
      </c>
    </row>
    <row r="30" ht="20" customHeight="1">
      <c r="A30" s="21" t="inlineStr">
        <is>
          <t>Réf. note</t>
        </is>
      </c>
      <c r="B30" s="22" t="inlineStr">
        <is>
          <t>Saisir manuellement en respectant le format NS-AAAA-NNN.</t>
        </is>
      </c>
    </row>
    <row r="31" ht="20" customHeight="1">
      <c r="A31" s="23" t="inlineStr">
        <is>
          <t>Dates</t>
        </is>
      </c>
      <c r="B31" s="24" t="inlineStr">
        <is>
          <t>Toujours au format JJ/MM/AAAA. Les cellules jaunes sont des champs de saisie.</t>
        </is>
      </c>
    </row>
    <row r="32" ht="20" customHeight="1">
      <c r="A32" s="21" t="inlineStr">
        <is>
          <t>Accusé lecture %</t>
        </is>
      </c>
      <c r="B32" s="22" t="inlineStr">
        <is>
          <t>Saisir le pourcentage sous forme décimale (ex : 96 % → saisir 0,96 ou 96%).</t>
        </is>
      </c>
    </row>
    <row r="33" ht="20" customHeight="1">
      <c r="A33" s="23" t="inlineStr">
        <is>
          <t>Statut &amp; Alerte</t>
        </is>
      </c>
      <c r="B33" s="24" t="inlineStr">
        <is>
          <t>Ne pas modifier ces colonnes : elles sont calculées automatiquement par formule.</t>
        </is>
      </c>
    </row>
    <row r="34" ht="36" customHeight="1">
      <c r="A34" s="21" t="inlineStr">
        <is>
          <t>Filtres</t>
        </is>
      </c>
      <c r="B34" s="22" t="inlineStr">
        <is>
          <t>Utiliser les filtres automatiques (ligne 2 de la feuille principale) pour trier/filtrer.</t>
        </is>
      </c>
    </row>
    <row r="35" ht="8" customHeight="1">
      <c r="A35" t="inlineStr"/>
      <c r="B35" t="inlineStr"/>
    </row>
    <row r="36" ht="24" customHeight="1">
      <c r="A36" s="20" t="inlineStr">
        <is>
          <t>INFORMATIONS RGPD / CNIL</t>
        </is>
      </c>
    </row>
    <row r="37" ht="36" customHeight="1">
      <c r="A37" s="23" t="inlineStr">
        <is>
          <t>Données nominatives</t>
        </is>
      </c>
      <c r="B37" s="24" t="inlineStr">
        <is>
          <t>Ce fichier contient des données personnelles (noms des émetteurs). Conformément au RGPD (Règlement UE 2016/679) et aux recommandations de la CNIL :</t>
        </is>
      </c>
    </row>
    <row r="38" ht="36" customHeight="1">
      <c r="A38" s="21" t="inlineStr">
        <is>
          <t>Accès restreint</t>
        </is>
      </c>
      <c r="B38" s="22" t="inlineStr">
        <is>
          <t>L'accès à ce fichier doit être limité aux personnes habilitées (RH, Direction, Responsables).</t>
        </is>
      </c>
    </row>
    <row r="39" ht="36" customHeight="1">
      <c r="A39" s="23" t="inlineStr">
        <is>
          <t>Durée de conservation</t>
        </is>
      </c>
      <c r="B39" s="24" t="inlineStr">
        <is>
          <t>Les données doivent être conservées uniquement le temps nécessaire à la gestion des notes, puis archivées ou supprimées selon la politique interne.</t>
        </is>
      </c>
    </row>
    <row r="40" ht="36" customHeight="1">
      <c r="A40" s="21" t="inlineStr">
        <is>
          <t>Droits des personnes</t>
        </is>
      </c>
      <c r="B40" s="22" t="inlineStr">
        <is>
          <t>Toute personne mentionnée dispose d'un droit d'accès, de rectification et d'effacement (Art. 15-17 RGPD).</t>
        </is>
      </c>
    </row>
    <row r="41" ht="36" customHeight="1">
      <c r="A41" s="23" t="inlineStr">
        <is>
          <t>Contact DPO</t>
        </is>
      </c>
      <c r="B41" s="24" t="inlineStr">
        <is>
          <t>Pour toute question, contacter le Délégué à la Protection des Données (DPO) de votre organisation.</t>
        </is>
      </c>
    </row>
  </sheetData>
  <mergeCells count="6">
    <mergeCell ref="A1:B1"/>
    <mergeCell ref="A3:B3"/>
    <mergeCell ref="A7:B7"/>
    <mergeCell ref="A23:B23"/>
    <mergeCell ref="A29:B29"/>
    <mergeCell ref="A36:B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2026-07-01T10:27:45Z</dcterms:created>
  <dcterms:modified xmlns:dcterms="http://purl.org/dc/terms/" xmlns:xsi="http://www.w3.org/2001/XMLSchema-instance" xsi:type="dcterms:W3CDTF">2026-07-01T10:27:45Z</dcterms:modified>
</cp:coreProperties>
</file>