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_HACCP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Référentiel" sheetId="3" state="visible" r:id="rId3"/>
    <sheet xmlns:r="http://schemas.openxmlformats.org/officeDocument/2006/relationships" name="Mode d'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# ##0.00 [$€-40C]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b val="1"/>
      <color rgb="001E293B"/>
      <sz val="10"/>
    </font>
    <font>
      <name val="Calibri"/>
      <b val="1"/>
      <color rgb="000F766E"/>
      <sz val="12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C8102E"/>
      </patternFill>
    </fill>
    <fill>
      <patternFill patternType="solid">
        <fgColor rgb="00ECFDF5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center" vertical="center" wrapText="1"/>
    </xf>
    <xf numFmtId="0" fontId="2" fillId="6" borderId="0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7" borderId="1" applyAlignment="1" pivotButton="0" quotePrefix="0" xfId="0">
      <alignment horizontal="center" vertical="center" wrapText="1"/>
    </xf>
    <xf numFmtId="10" fontId="5" fillId="7" borderId="1" applyAlignment="1" pivotButton="0" quotePrefix="0" xfId="0">
      <alignment horizontal="center" vertical="center" wrapText="1"/>
    </xf>
    <xf numFmtId="166" fontId="5" fillId="7" borderId="1" applyAlignment="1" pivotButton="0" quotePrefix="0" xfId="0">
      <alignment horizontal="center" vertical="center" wrapText="1"/>
    </xf>
    <xf numFmtId="9" fontId="3" fillId="5" borderId="1" applyAlignment="1" pivotButton="0" quotePrefix="0" xfId="0">
      <alignment horizontal="center" vertical="center" wrapText="1"/>
    </xf>
    <xf numFmtId="9" fontId="3" fillId="3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6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16A34A"/>
        <sz val="10"/>
      </font>
      <fill>
        <patternFill patternType="solid">
          <f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Non-conformités par zone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'Synthèse'!C11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'Synthèse'!$A$12:$A$17</f>
            </numRef>
          </cat>
          <val>
            <numRef>
              <f>'Synthèse'!$C$12:$C$17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Zone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conformité</a:t>
            </a:r>
          </a:p>
        </rich>
      </tx>
    </title>
    <plotArea>
      <pieChart>
        <varyColors val="1"/>
        <ser>
          <idx val="0"/>
          <order val="0"/>
          <spPr>
            <a:solidFill xmlns:a="http://schemas.openxmlformats.org/drawingml/2006/main">
              <a:srgbClr val="16A34A"/>
            </a:solidFill>
            <a:ln xmlns:a="http://schemas.openxmlformats.org/drawingml/2006/main">
              <a:prstDash val="solid"/>
            </a:ln>
          </spPr>
          <cat>
            <numRef>
              <f>'Synthèse'!$F$20:$F$21</f>
            </numRef>
          </cat>
          <val>
            <numRef>
              <f>'Synthèse'!$G$20:$G$21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9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26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20" customWidth="1" min="3" max="3"/>
    <col width="22" customWidth="1" min="4" max="4"/>
    <col width="22" customWidth="1" min="5" max="5"/>
    <col width="24" customWidth="1" min="6" max="6"/>
    <col width="8" customWidth="1" min="7" max="7"/>
    <col width="16" customWidth="1" min="8" max="8"/>
    <col width="14" customWidth="1" min="9" max="9"/>
    <col width="12" customWidth="1" min="10" max="10"/>
    <col width="30" customWidth="1" min="11" max="11"/>
    <col width="14" customWidth="1" min="12" max="12"/>
    <col width="16" customWidth="1" min="13" max="13"/>
    <col width="14" customWidth="1" min="14" max="14"/>
    <col width="16" customWidth="1" min="15" max="15"/>
  </cols>
  <sheetData>
    <row r="1" ht="32" customHeight="1">
      <c r="A1" s="1" t="inlineStr">
        <is>
          <t>TABLEAU DE SUIVI HACCP — SÉCURITÉ ALIMENTAIRE</t>
        </is>
      </c>
    </row>
    <row r="2" ht="36" customHeight="1">
      <c r="A2" s="2" t="inlineStr">
        <is>
          <t>Date de contrôle</t>
        </is>
      </c>
      <c r="B2" s="2" t="inlineStr">
        <is>
          <t>Site / Cuisine</t>
        </is>
      </c>
      <c r="C2" s="2" t="inlineStr">
        <is>
          <t>Zone</t>
        </is>
      </c>
      <c r="D2" s="2" t="inlineStr">
        <is>
          <t>Produit / Préparation</t>
        </is>
      </c>
      <c r="E2" s="2" t="inlineStr">
        <is>
          <t>Étape du process</t>
        </is>
      </c>
      <c r="F2" s="2" t="inlineStr">
        <is>
          <t>Danger identifié</t>
        </is>
      </c>
      <c r="G2" s="2" t="inlineStr">
        <is>
          <t>CCP ?</t>
        </is>
      </c>
      <c r="H2" s="2" t="inlineStr">
        <is>
          <t>Limite critique</t>
        </is>
      </c>
      <c r="I2" s="2" t="inlineStr">
        <is>
          <t>Mesure relevée</t>
        </is>
      </c>
      <c r="J2" s="2" t="inlineStr">
        <is>
          <t>Conformité</t>
        </is>
      </c>
      <c r="K2" s="2" t="inlineStr">
        <is>
          <t>Action corrective</t>
        </is>
      </c>
      <c r="L2" s="2" t="inlineStr">
        <is>
          <t>Responsable</t>
        </is>
      </c>
      <c r="M2" s="2" t="inlineStr">
        <is>
          <t>Date de clôture</t>
        </is>
      </c>
      <c r="N2" s="2" t="inlineStr">
        <is>
          <t>Statut</t>
        </is>
      </c>
      <c r="O2" s="2" t="inlineStr">
        <is>
          <t>Coût estimé (€)</t>
        </is>
      </c>
    </row>
    <row r="3">
      <c r="A3" s="3" t="n">
        <v>46054</v>
      </c>
      <c r="B3" s="4" t="inlineStr">
        <is>
          <t>Paris</t>
        </is>
      </c>
      <c r="C3" s="4" t="inlineStr">
        <is>
          <t>Réception</t>
        </is>
      </c>
      <c r="D3" s="4" t="inlineStr">
        <is>
          <t>Marée fraîche</t>
        </is>
      </c>
      <c r="E3" s="4" t="inlineStr">
        <is>
          <t>Réception marchandises</t>
        </is>
      </c>
      <c r="F3" s="4" t="inlineStr">
        <is>
          <t>Biologique</t>
        </is>
      </c>
      <c r="G3" s="5" t="inlineStr">
        <is>
          <t>Oui</t>
        </is>
      </c>
      <c r="H3" s="6" t="n">
        <v>4</v>
      </c>
      <c r="I3" s="6" t="n">
        <v>8</v>
      </c>
      <c r="J3" s="5">
        <f>IF(I3&lt;=H3,"Oui","Non")</f>
        <v/>
      </c>
      <c r="K3" s="7" t="inlineStr">
        <is>
          <t>Refus livraison et rappel fournisseur</t>
        </is>
      </c>
      <c r="L3" s="7" t="inlineStr">
        <is>
          <t>Marie</t>
        </is>
      </c>
      <c r="M3" s="8" t="n">
        <v>46056</v>
      </c>
      <c r="N3" s="5">
        <f>IF(J3="Oui","Conforme","À traiter")</f>
        <v/>
      </c>
      <c r="O3" s="9" t="n">
        <v>250</v>
      </c>
    </row>
    <row r="4">
      <c r="A4" s="10" t="n">
        <v>46056</v>
      </c>
      <c r="B4" s="11" t="inlineStr">
        <is>
          <t>Lyon</t>
        </is>
      </c>
      <c r="C4" s="11" t="inlineStr">
        <is>
          <t>Chambre froide</t>
        </is>
      </c>
      <c r="D4" s="11" t="inlineStr">
        <is>
          <t>Produits laitiers</t>
        </is>
      </c>
      <c r="E4" s="11" t="inlineStr">
        <is>
          <t>Stockage réfrigéré</t>
        </is>
      </c>
      <c r="F4" s="11" t="inlineStr">
        <is>
          <t>Biologique</t>
        </is>
      </c>
      <c r="G4" s="12" t="inlineStr">
        <is>
          <t>Oui</t>
        </is>
      </c>
      <c r="H4" s="6" t="n">
        <v>6</v>
      </c>
      <c r="I4" s="6" t="n">
        <v>5</v>
      </c>
      <c r="J4" s="12">
        <f>IF(I4&lt;=H4,"Oui","Non")</f>
        <v/>
      </c>
      <c r="K4" s="7" t="inlineStr"/>
      <c r="L4" s="7" t="inlineStr">
        <is>
          <t>Julien</t>
        </is>
      </c>
      <c r="M4" s="6" t="inlineStr"/>
      <c r="N4" s="12">
        <f>IF(J4="Oui","Conforme","À traiter")</f>
        <v/>
      </c>
      <c r="O4" s="9" t="n">
        <v>0</v>
      </c>
    </row>
    <row r="5">
      <c r="A5" s="3" t="n">
        <v>46060</v>
      </c>
      <c r="B5" s="4" t="inlineStr">
        <is>
          <t>Marseille</t>
        </is>
      </c>
      <c r="C5" s="4" t="inlineStr">
        <is>
          <t>Préparation froide</t>
        </is>
      </c>
      <c r="D5" s="4" t="inlineStr">
        <is>
          <t>Salades composées</t>
        </is>
      </c>
      <c r="E5" s="4" t="inlineStr">
        <is>
          <t>Préparation à froid</t>
        </is>
      </c>
      <c r="F5" s="4" t="inlineStr">
        <is>
          <t>Biologique</t>
        </is>
      </c>
      <c r="G5" s="5" t="inlineStr">
        <is>
          <t>Oui</t>
        </is>
      </c>
      <c r="H5" s="6" t="n">
        <v>10</v>
      </c>
      <c r="I5" s="6" t="n">
        <v>14</v>
      </c>
      <c r="J5" s="5">
        <f>IF(I5&lt;=H5,"Oui","Non")</f>
        <v/>
      </c>
      <c r="K5" s="7" t="inlineStr">
        <is>
          <t>Reprise température, produit détruit</t>
        </is>
      </c>
      <c r="L5" s="7" t="inlineStr">
        <is>
          <t>Sophie</t>
        </is>
      </c>
      <c r="M5" s="8" t="n">
        <v>46062</v>
      </c>
      <c r="N5" s="5">
        <f>IF(J5="Oui","Conforme","À traiter")</f>
        <v/>
      </c>
      <c r="O5" s="9" t="n">
        <v>180</v>
      </c>
    </row>
    <row r="6">
      <c r="A6" s="10" t="n">
        <v>46063</v>
      </c>
      <c r="B6" s="11" t="inlineStr">
        <is>
          <t>Toulouse</t>
        </is>
      </c>
      <c r="C6" s="11" t="inlineStr">
        <is>
          <t>Préparation chaude</t>
        </is>
      </c>
      <c r="D6" s="11" t="inlineStr">
        <is>
          <t>Plat du jour</t>
        </is>
      </c>
      <c r="E6" s="11" t="inlineStr">
        <is>
          <t>Cuisson</t>
        </is>
      </c>
      <c r="F6" s="11" t="inlineStr">
        <is>
          <t>Biologique</t>
        </is>
      </c>
      <c r="G6" s="12" t="inlineStr">
        <is>
          <t>Non</t>
        </is>
      </c>
      <c r="H6" s="6" t="n">
        <v>75</v>
      </c>
      <c r="I6" s="6" t="n">
        <v>80</v>
      </c>
      <c r="J6" s="12">
        <f>IF(I6&lt;=H6,"Oui","Non")</f>
        <v/>
      </c>
      <c r="K6" s="7" t="inlineStr"/>
      <c r="L6" s="7" t="inlineStr">
        <is>
          <t>Thomas</t>
        </is>
      </c>
      <c r="M6" s="6" t="inlineStr"/>
      <c r="N6" s="12">
        <f>IF(J6="Oui","Conforme","À traiter")</f>
        <v/>
      </c>
      <c r="O6" s="9" t="n">
        <v>0</v>
      </c>
    </row>
    <row r="7">
      <c r="A7" s="3" t="n">
        <v>46065</v>
      </c>
      <c r="B7" s="4" t="inlineStr">
        <is>
          <t>Bordeaux</t>
        </is>
      </c>
      <c r="C7" s="4" t="inlineStr">
        <is>
          <t>Stockage sec</t>
        </is>
      </c>
      <c r="D7" s="4" t="inlineStr">
        <is>
          <t>Conserves</t>
        </is>
      </c>
      <c r="E7" s="4" t="inlineStr">
        <is>
          <t>Stockage ambiant</t>
        </is>
      </c>
      <c r="F7" s="4" t="inlineStr">
        <is>
          <t>Physique</t>
        </is>
      </c>
      <c r="G7" s="5" t="inlineStr">
        <is>
          <t>Non</t>
        </is>
      </c>
      <c r="H7" s="6" t="n">
        <v>0</v>
      </c>
      <c r="I7" s="6" t="n">
        <v>0</v>
      </c>
      <c r="J7" s="5">
        <f>IF(I7&lt;=H7,"Oui","Non")</f>
        <v/>
      </c>
      <c r="K7" s="7" t="inlineStr">
        <is>
          <t>Retrait produit, signalement qualité</t>
        </is>
      </c>
      <c r="L7" s="7" t="inlineStr">
        <is>
          <t>Camille</t>
        </is>
      </c>
      <c r="M7" s="8" t="n">
        <v>46067</v>
      </c>
      <c r="N7" s="5">
        <f>IF(J7="Oui","Conforme","À traiter")</f>
        <v/>
      </c>
      <c r="O7" s="9" t="n">
        <v>75</v>
      </c>
    </row>
    <row r="8">
      <c r="A8" s="10" t="n">
        <v>46068</v>
      </c>
      <c r="B8" s="11" t="inlineStr">
        <is>
          <t>Lille</t>
        </is>
      </c>
      <c r="C8" s="11" t="inlineStr">
        <is>
          <t>Plonge</t>
        </is>
      </c>
      <c r="D8" s="11" t="inlineStr">
        <is>
          <t>Vaisselle</t>
        </is>
      </c>
      <c r="E8" s="11" t="inlineStr">
        <is>
          <t>Nettoyage / désinfection</t>
        </is>
      </c>
      <c r="F8" s="11" t="inlineStr">
        <is>
          <t>Chimique</t>
        </is>
      </c>
      <c r="G8" s="12" t="inlineStr">
        <is>
          <t>Non</t>
        </is>
      </c>
      <c r="H8" s="6" t="n">
        <v>200</v>
      </c>
      <c r="I8" s="6" t="n">
        <v>350</v>
      </c>
      <c r="J8" s="12">
        <f>IF(I8&lt;=H8,"Oui","Non")</f>
        <v/>
      </c>
      <c r="K8" s="7" t="inlineStr">
        <is>
          <t>Rincage complémentaire, révision dosage</t>
        </is>
      </c>
      <c r="L8" s="7" t="inlineStr">
        <is>
          <t>Nicolas</t>
        </is>
      </c>
      <c r="M8" s="8" t="n">
        <v>46069</v>
      </c>
      <c r="N8" s="12">
        <f>IF(J8="Oui","Conforme","À traiter")</f>
        <v/>
      </c>
      <c r="O8" s="9" t="n">
        <v>50</v>
      </c>
    </row>
    <row r="9">
      <c r="A9" s="3" t="n">
        <v>46071</v>
      </c>
      <c r="B9" s="4" t="inlineStr">
        <is>
          <t>Nantes</t>
        </is>
      </c>
      <c r="C9" s="4" t="inlineStr">
        <is>
          <t>Réception</t>
        </is>
      </c>
      <c r="D9" s="4" t="inlineStr">
        <is>
          <t>Viande fraîche</t>
        </is>
      </c>
      <c r="E9" s="4" t="inlineStr">
        <is>
          <t>Réception marchandises</t>
        </is>
      </c>
      <c r="F9" s="4" t="inlineStr">
        <is>
          <t>Biologique</t>
        </is>
      </c>
      <c r="G9" s="5" t="inlineStr">
        <is>
          <t>Oui</t>
        </is>
      </c>
      <c r="H9" s="6" t="n">
        <v>4</v>
      </c>
      <c r="I9" s="6" t="n">
        <v>6</v>
      </c>
      <c r="J9" s="5">
        <f>IF(I9&lt;=H9,"Oui","Non")</f>
        <v/>
      </c>
      <c r="K9" s="7" t="inlineStr">
        <is>
          <t>Refus lot, enregistrement fiche non-conf.</t>
        </is>
      </c>
      <c r="L9" s="7" t="inlineStr">
        <is>
          <t>Léa</t>
        </is>
      </c>
      <c r="M9" s="8" t="n">
        <v>46073</v>
      </c>
      <c r="N9" s="5">
        <f>IF(J9="Oui","Conforme","À traiter")</f>
        <v/>
      </c>
      <c r="O9" s="9" t="n">
        <v>320</v>
      </c>
    </row>
    <row r="10">
      <c r="A10" s="10" t="n">
        <v>46074</v>
      </c>
      <c r="B10" s="11" t="inlineStr">
        <is>
          <t>Strasbourg</t>
        </is>
      </c>
      <c r="C10" s="11" t="inlineStr">
        <is>
          <t>Chambre froide</t>
        </is>
      </c>
      <c r="D10" s="11" t="inlineStr">
        <is>
          <t>Pâtisseries</t>
        </is>
      </c>
      <c r="E10" s="11" t="inlineStr">
        <is>
          <t>Stockage réfrigéré</t>
        </is>
      </c>
      <c r="F10" s="11" t="inlineStr">
        <is>
          <t>Biologique</t>
        </is>
      </c>
      <c r="G10" s="12" t="inlineStr">
        <is>
          <t>Oui</t>
        </is>
      </c>
      <c r="H10" s="6" t="n">
        <v>6</v>
      </c>
      <c r="I10" s="6" t="n">
        <v>4</v>
      </c>
      <c r="J10" s="12">
        <f>IF(I10&lt;=H10,"Oui","Non")</f>
        <v/>
      </c>
      <c r="K10" s="7" t="inlineStr"/>
      <c r="L10" s="7" t="inlineStr">
        <is>
          <t>Antoine</t>
        </is>
      </c>
      <c r="M10" s="6" t="inlineStr"/>
      <c r="N10" s="12">
        <f>IF(J10="Oui","Conforme","À traiter")</f>
        <v/>
      </c>
      <c r="O10" s="9" t="n">
        <v>0</v>
      </c>
    </row>
    <row r="11">
      <c r="A11" s="3" t="n">
        <v>46078</v>
      </c>
      <c r="B11" s="4" t="inlineStr">
        <is>
          <t>Rennes</t>
        </is>
      </c>
      <c r="C11" s="4" t="inlineStr">
        <is>
          <t>Préparation froide</t>
        </is>
      </c>
      <c r="D11" s="4" t="inlineStr">
        <is>
          <t>Desserts</t>
        </is>
      </c>
      <c r="E11" s="4" t="inlineStr">
        <is>
          <t>Préparation à froid</t>
        </is>
      </c>
      <c r="F11" s="4" t="inlineStr">
        <is>
          <t>Biologique</t>
        </is>
      </c>
      <c r="G11" s="5" t="inlineStr">
        <is>
          <t>Oui</t>
        </is>
      </c>
      <c r="H11" s="6" t="n">
        <v>10</v>
      </c>
      <c r="I11" s="6" t="n">
        <v>12</v>
      </c>
      <c r="J11" s="5">
        <f>IF(I11&lt;=H11,"Oui","Non")</f>
        <v/>
      </c>
      <c r="K11" s="7" t="inlineStr">
        <is>
          <t>Révision procédure refroidissement rapide</t>
        </is>
      </c>
      <c r="L11" s="7" t="inlineStr">
        <is>
          <t>Chloé</t>
        </is>
      </c>
      <c r="M11" s="6" t="inlineStr"/>
      <c r="N11" s="5">
        <f>IF(J11="Oui","Conforme","À traiter")</f>
        <v/>
      </c>
      <c r="O11" s="9" t="n">
        <v>120</v>
      </c>
    </row>
  </sheetData>
  <mergeCells count="1">
    <mergeCell ref="A1:O1"/>
  </mergeCells>
  <conditionalFormatting sqref="J3:J11">
    <cfRule type="expression" priority="1" dxfId="0" stopIfTrue="1">
      <formula>J3="Non"</formula>
    </cfRule>
    <cfRule type="expression" priority="2" dxfId="1" stopIfTrue="1">
      <formula>J3="Oui"</formula>
    </cfRule>
  </conditionalFormatting>
  <dataValidations count="6">
    <dataValidation sqref="G3:G50" showErrorMessage="1" showInputMessage="1" allowBlank="1" type="list">
      <formula1>"Oui,Non"</formula1>
    </dataValidation>
    <dataValidation sqref="C3:C50" showErrorMessage="1" showInputMessage="1" allowBlank="1" type="list">
      <formula1>Référentiel!$A$4:$A$10</formula1>
    </dataValidation>
    <dataValidation sqref="B3:B50" showErrorMessage="1" showInputMessage="1" allowBlank="1" type="list">
      <formula1>Référentiel!$A$4:$A$12</formula1>
    </dataValidation>
    <dataValidation sqref="F3:F50" showErrorMessage="1" showInputMessage="1" allowBlank="1" type="list">
      <formula1>Référentiel!$E$4:$E$7</formula1>
    </dataValidation>
    <dataValidation sqref="N3:N50" showErrorMessage="1" showInputMessage="1" allowBlank="1" type="list">
      <formula1>Référentiel!$I$4:$I$7</formula1>
    </dataValidation>
    <dataValidation sqref="L3:L50" showErrorMessage="1" showInputMessage="1" allowBlank="1" type="list">
      <formula1>Référentiel!$K$4:$K$12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6" customWidth="1" min="4" max="4"/>
    <col width="16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SYNTHÈSE HACCP — TABLEAU DE BORD HYGIÈNE</t>
        </is>
      </c>
    </row>
    <row r="2" ht="24" customHeight="1">
      <c r="A2" s="13" t="inlineStr">
        <is>
          <t>INDICATEURS CLÉS</t>
        </is>
      </c>
    </row>
    <row r="3" ht="26" customHeight="1">
      <c r="A3" s="14" t="inlineStr">
        <is>
          <t>Nombre total de contrôles</t>
        </is>
      </c>
      <c r="B3" s="15" t="n"/>
      <c r="C3" s="16" t="n"/>
      <c r="D3" s="17">
        <f>COUNTA(Tableau_HACCP!A:A)-1</f>
        <v/>
      </c>
      <c r="E3" s="16" t="n"/>
    </row>
    <row r="4" ht="26" customHeight="1">
      <c r="A4" s="14" t="inlineStr">
        <is>
          <t>Nombre de non-conformités</t>
        </is>
      </c>
      <c r="B4" s="15" t="n"/>
      <c r="C4" s="16" t="n"/>
      <c r="D4" s="17">
        <f>COUNTIF(Tableau_HACCP!J:J,"Non")</f>
        <v/>
      </c>
      <c r="E4" s="16" t="n"/>
    </row>
    <row r="5" ht="26" customHeight="1">
      <c r="A5" s="14" t="inlineStr">
        <is>
          <t>Taux de conformité</t>
        </is>
      </c>
      <c r="B5" s="15" t="n"/>
      <c r="C5" s="16" t="n"/>
      <c r="D5" s="18">
        <f>IFERROR(COUNTIF(Tableau_HACCP!J:J,"Oui")/(COUNTA(Tableau_HACCP!A:A)-1),0)</f>
        <v/>
      </c>
      <c r="E5" s="16" t="n"/>
    </row>
    <row r="6" ht="26" customHeight="1">
      <c r="A6" s="14" t="inlineStr">
        <is>
          <t>Nombre de CCP contrôlés</t>
        </is>
      </c>
      <c r="B6" s="15" t="n"/>
      <c r="C6" s="16" t="n"/>
      <c r="D6" s="17">
        <f>COUNTIF(Tableau_HACCP!G:G,"Oui")</f>
        <v/>
      </c>
      <c r="E6" s="16" t="n"/>
    </row>
    <row r="7" ht="26" customHeight="1">
      <c r="A7" s="14" t="inlineStr">
        <is>
          <t>Coût total actions correctives</t>
        </is>
      </c>
      <c r="B7" s="15" t="n"/>
      <c r="C7" s="16" t="n"/>
      <c r="D7" s="19">
        <f>SUM(Tableau_HACCP!O:O)</f>
        <v/>
      </c>
      <c r="E7" s="16" t="n"/>
    </row>
    <row r="8" ht="26" customHeight="1">
      <c r="A8" s="14" t="inlineStr">
        <is>
          <t>Actions clôturées</t>
        </is>
      </c>
      <c r="B8" s="15" t="n"/>
      <c r="C8" s="16" t="n"/>
      <c r="D8" s="17">
        <f>COUNTIF(Tableau_HACCP!N:N,"Clôturé")</f>
        <v/>
      </c>
      <c r="E8" s="16" t="n"/>
    </row>
    <row r="10" ht="24" customHeight="1">
      <c r="A10" s="13" t="inlineStr">
        <is>
          <t>SYNTHÈSE PAR ZONE</t>
        </is>
      </c>
    </row>
    <row r="11">
      <c r="A11" s="2" t="inlineStr">
        <is>
          <t>Zone</t>
        </is>
      </c>
      <c r="B11" s="2" t="inlineStr">
        <is>
          <t>Contrôles</t>
        </is>
      </c>
      <c r="C11" s="2" t="inlineStr">
        <is>
          <t>Non-conformités</t>
        </is>
      </c>
      <c r="D11" s="2" t="inlineStr">
        <is>
          <t>Taux non-conformité</t>
        </is>
      </c>
    </row>
    <row r="12" ht="22" customHeight="1">
      <c r="A12" s="11" t="inlineStr">
        <is>
          <t>Réception</t>
        </is>
      </c>
      <c r="B12" s="12">
        <f>COUNTIFS(Tableau_HACCP!C:C,A12)</f>
        <v/>
      </c>
      <c r="C12" s="12">
        <f>COUNTIFS(Tableau_HACCP!C:C,A12,Tableau_HACCP!J:J,"Non")</f>
        <v/>
      </c>
      <c r="D12" s="20">
        <f>IFERROR(C12/B12,0)</f>
        <v/>
      </c>
    </row>
    <row r="13" ht="22" customHeight="1">
      <c r="A13" s="4" t="inlineStr">
        <is>
          <t>Chambre froide</t>
        </is>
      </c>
      <c r="B13" s="5">
        <f>COUNTIFS(Tableau_HACCP!C:C,A13)</f>
        <v/>
      </c>
      <c r="C13" s="5">
        <f>COUNTIFS(Tableau_HACCP!C:C,A13,Tableau_HACCP!J:J,"Non")</f>
        <v/>
      </c>
      <c r="D13" s="21">
        <f>IFERROR(C13/B13,0)</f>
        <v/>
      </c>
    </row>
    <row r="14" ht="22" customHeight="1">
      <c r="A14" s="11" t="inlineStr">
        <is>
          <t>Préparation froide</t>
        </is>
      </c>
      <c r="B14" s="12">
        <f>COUNTIFS(Tableau_HACCP!C:C,A14)</f>
        <v/>
      </c>
      <c r="C14" s="12">
        <f>COUNTIFS(Tableau_HACCP!C:C,A14,Tableau_HACCP!J:J,"Non")</f>
        <v/>
      </c>
      <c r="D14" s="20">
        <f>IFERROR(C14/B14,0)</f>
        <v/>
      </c>
    </row>
    <row r="15" ht="22" customHeight="1">
      <c r="A15" s="4" t="inlineStr">
        <is>
          <t>Préparation chaude</t>
        </is>
      </c>
      <c r="B15" s="5">
        <f>COUNTIFS(Tableau_HACCP!C:C,A15)</f>
        <v/>
      </c>
      <c r="C15" s="5">
        <f>COUNTIFS(Tableau_HACCP!C:C,A15,Tableau_HACCP!J:J,"Non")</f>
        <v/>
      </c>
      <c r="D15" s="21">
        <f>IFERROR(C15/B15,0)</f>
        <v/>
      </c>
    </row>
    <row r="16" ht="22" customHeight="1">
      <c r="A16" s="11" t="inlineStr">
        <is>
          <t>Stockage sec</t>
        </is>
      </c>
      <c r="B16" s="12">
        <f>COUNTIFS(Tableau_HACCP!C:C,A16)</f>
        <v/>
      </c>
      <c r="C16" s="12">
        <f>COUNTIFS(Tableau_HACCP!C:C,A16,Tableau_HACCP!J:J,"Non")</f>
        <v/>
      </c>
      <c r="D16" s="20">
        <f>IFERROR(C16/B16,0)</f>
        <v/>
      </c>
    </row>
    <row r="17" ht="22" customHeight="1">
      <c r="A17" s="4" t="inlineStr">
        <is>
          <t>Plonge</t>
        </is>
      </c>
      <c r="B17" s="5">
        <f>COUNTIFS(Tableau_HACCP!C:C,A17)</f>
        <v/>
      </c>
      <c r="C17" s="5">
        <f>COUNTIFS(Tableau_HACCP!C:C,A17,Tableau_HACCP!J:J,"Non")</f>
        <v/>
      </c>
      <c r="D17" s="21">
        <f>IFERROR(C17/B17,0)</f>
        <v/>
      </c>
    </row>
    <row r="20">
      <c r="F20" t="inlineStr">
        <is>
          <t>Conformes</t>
        </is>
      </c>
      <c r="G20">
        <f>COUNTIF(Tableau_HACCP!J:J,"Oui")</f>
        <v/>
      </c>
    </row>
    <row r="21">
      <c r="F21" t="inlineStr">
        <is>
          <t>Non-conformes</t>
        </is>
      </c>
      <c r="G21">
        <f>COUNTIF(Tableau_HACCP!J:J,"Non")</f>
        <v/>
      </c>
    </row>
  </sheetData>
  <mergeCells count="15">
    <mergeCell ref="A1:H1"/>
    <mergeCell ref="A2:H2"/>
    <mergeCell ref="A3:C3"/>
    <mergeCell ref="D3:E3"/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8:E8"/>
    <mergeCell ref="A10:H10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2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3" max="3"/>
    <col width="26" customWidth="1" min="5" max="5"/>
    <col width="26" customWidth="1" min="7" max="7"/>
    <col width="26" customWidth="1" min="9" max="9"/>
    <col width="26" customWidth="1" min="11" max="11"/>
  </cols>
  <sheetData>
    <row r="1" ht="32" customHeight="1">
      <c r="A1" s="1" t="inlineStr">
        <is>
          <t>RÉFÉRENTIEL HACCP — LISTES DE VALEURS</t>
        </is>
      </c>
    </row>
    <row r="3" ht="24" customHeight="1">
      <c r="A3" s="22" t="inlineStr">
        <is>
          <t>Sites / Cuisines</t>
        </is>
      </c>
      <c r="C3" s="22" t="inlineStr">
        <is>
          <t>Zones</t>
        </is>
      </c>
      <c r="E3" s="22" t="inlineStr">
        <is>
          <t>Types de danger</t>
        </is>
      </c>
      <c r="G3" s="22" t="inlineStr">
        <is>
          <t>Étapes du process</t>
        </is>
      </c>
      <c r="I3" s="22" t="inlineStr">
        <is>
          <t>Statuts</t>
        </is>
      </c>
      <c r="K3" s="22" t="inlineStr">
        <is>
          <t>Responsables</t>
        </is>
      </c>
    </row>
    <row r="4">
      <c r="A4" s="4" t="inlineStr">
        <is>
          <t>Paris</t>
        </is>
      </c>
      <c r="C4" s="4" t="inlineStr">
        <is>
          <t>Réception</t>
        </is>
      </c>
      <c r="E4" s="4" t="inlineStr">
        <is>
          <t>Biologique</t>
        </is>
      </c>
      <c r="G4" s="4" t="inlineStr">
        <is>
          <t>Réception marchandises</t>
        </is>
      </c>
      <c r="I4" s="4" t="inlineStr">
        <is>
          <t>Conforme</t>
        </is>
      </c>
      <c r="K4" s="4" t="inlineStr">
        <is>
          <t>Marie</t>
        </is>
      </c>
    </row>
    <row r="5">
      <c r="A5" s="11" t="inlineStr">
        <is>
          <t>Lyon</t>
        </is>
      </c>
      <c r="C5" s="11" t="inlineStr">
        <is>
          <t>Chambre froide</t>
        </is>
      </c>
      <c r="E5" s="11" t="inlineStr">
        <is>
          <t>Chimique</t>
        </is>
      </c>
      <c r="G5" s="11" t="inlineStr">
        <is>
          <t>Stockage réfrigéré</t>
        </is>
      </c>
      <c r="I5" s="11" t="inlineStr">
        <is>
          <t>À traiter</t>
        </is>
      </c>
      <c r="K5" s="11" t="inlineStr">
        <is>
          <t>Julien</t>
        </is>
      </c>
    </row>
    <row r="6">
      <c r="A6" s="4" t="inlineStr">
        <is>
          <t>Marseille</t>
        </is>
      </c>
      <c r="C6" s="4" t="inlineStr">
        <is>
          <t>Préparation chaude</t>
        </is>
      </c>
      <c r="E6" s="4" t="inlineStr">
        <is>
          <t>Physique</t>
        </is>
      </c>
      <c r="G6" s="4" t="inlineStr">
        <is>
          <t>Stockage ambiant</t>
        </is>
      </c>
      <c r="I6" s="4" t="inlineStr">
        <is>
          <t>En cours</t>
        </is>
      </c>
      <c r="K6" s="4" t="inlineStr">
        <is>
          <t>Sophie</t>
        </is>
      </c>
    </row>
    <row r="7">
      <c r="A7" s="11" t="inlineStr">
        <is>
          <t>Toulouse</t>
        </is>
      </c>
      <c r="C7" s="11" t="inlineStr">
        <is>
          <t>Préparation froide</t>
        </is>
      </c>
      <c r="E7" s="11" t="inlineStr">
        <is>
          <t>Allergène</t>
        </is>
      </c>
      <c r="G7" s="11" t="inlineStr">
        <is>
          <t>Préparation à froid</t>
        </is>
      </c>
      <c r="I7" s="11" t="inlineStr">
        <is>
          <t>Clôturé</t>
        </is>
      </c>
      <c r="K7" s="11" t="inlineStr">
        <is>
          <t>Thomas</t>
        </is>
      </c>
    </row>
    <row r="8">
      <c r="A8" s="4" t="inlineStr">
        <is>
          <t>Bordeaux</t>
        </is>
      </c>
      <c r="C8" s="4" t="inlineStr">
        <is>
          <t>Plonge</t>
        </is>
      </c>
      <c r="G8" s="4" t="inlineStr">
        <is>
          <t>Préparation à chaud</t>
        </is>
      </c>
      <c r="K8" s="4" t="inlineStr">
        <is>
          <t>Camille</t>
        </is>
      </c>
    </row>
    <row r="9">
      <c r="A9" s="11" t="inlineStr">
        <is>
          <t>Lille</t>
        </is>
      </c>
      <c r="C9" s="11" t="inlineStr">
        <is>
          <t>Stockage sec</t>
        </is>
      </c>
      <c r="G9" s="11" t="inlineStr">
        <is>
          <t>Cuisson</t>
        </is>
      </c>
      <c r="K9" s="11" t="inlineStr">
        <is>
          <t>Nicolas</t>
        </is>
      </c>
    </row>
    <row r="10">
      <c r="A10" s="4" t="inlineStr">
        <is>
          <t>Nantes</t>
        </is>
      </c>
      <c r="C10" s="4" t="inlineStr">
        <is>
          <t>Distribution</t>
        </is>
      </c>
      <c r="G10" s="4" t="inlineStr">
        <is>
          <t>Refroidissement rapide</t>
        </is>
      </c>
      <c r="K10" s="4" t="inlineStr">
        <is>
          <t>Léa</t>
        </is>
      </c>
    </row>
    <row r="11">
      <c r="A11" s="11" t="inlineStr">
        <is>
          <t>Strasbourg</t>
        </is>
      </c>
      <c r="G11" s="11" t="inlineStr">
        <is>
          <t>Nettoyage / désinfection</t>
        </is>
      </c>
      <c r="K11" s="11" t="inlineStr">
        <is>
          <t>Antoine</t>
        </is>
      </c>
    </row>
    <row r="12">
      <c r="A12" s="4" t="inlineStr">
        <is>
          <t>Rennes</t>
        </is>
      </c>
      <c r="G12" s="4" t="inlineStr">
        <is>
          <t>Distribution</t>
        </is>
      </c>
      <c r="K12" s="4" t="inlineStr">
        <is>
          <t>Chloé</t>
        </is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45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32" customHeight="1">
      <c r="A1" s="1" t="inlineStr">
        <is>
          <t>MODE D'EMPLOI — TABLEAU HACCP</t>
        </is>
      </c>
    </row>
    <row r="3" ht="24" customHeight="1">
      <c r="A3" s="23" t="inlineStr">
        <is>
          <t>1. COMMENT SAISIR UN CONTRÔLE HACCP</t>
        </is>
      </c>
    </row>
    <row r="4" ht="20" customHeight="1">
      <c r="A4" s="11" t="inlineStr">
        <is>
          <t>• Ouvrez la feuille « Tableau_HACCP » et saisissez une ligne par contrôle effectué.</t>
        </is>
      </c>
    </row>
    <row r="5" ht="20" customHeight="1">
      <c r="A5" s="4" t="inlineStr">
        <is>
          <t>• Renseignez la date du contrôle au format JJ/MM/AAAA (ex : 01/02/2026).</t>
        </is>
      </c>
    </row>
    <row r="6" ht="20" customHeight="1">
      <c r="A6" s="11" t="inlineStr">
        <is>
          <t>• Sélectionnez le Site, la Zone, le Produit et l'Étape du process via les listes déroulantes.</t>
        </is>
      </c>
    </row>
    <row r="7" ht="20" customHeight="1">
      <c r="A7" s="4" t="inlineStr">
        <is>
          <t>• Indiquez le type de danger (Biologique, Chimique, Physique, Allergène).</t>
        </is>
      </c>
    </row>
    <row r="8" ht="20" customHeight="1">
      <c r="A8" s="11" t="inlineStr">
        <is>
          <t>• Précisez si le point est un CCP (Point Critique pour la Maîtrise) : Oui ou Non.</t>
        </is>
      </c>
    </row>
    <row r="9" ht="20" customHeight="1">
      <c r="A9" s="4" t="inlineStr">
        <is>
          <t>• Saisissez la Limite critique (valeur seuil numérique) et la Mesure relevée sur le terrain.</t>
        </is>
      </c>
    </row>
    <row r="10" ht="20" customHeight="1">
      <c r="A10" s="11" t="inlineStr">
        <is>
          <t>• La colonne « Conformité » se calcule automatiquement (Oui si mesure ≤ limite critique).</t>
        </is>
      </c>
    </row>
    <row r="11" ht="20" customHeight="1">
      <c r="A11" s="4" t="inlineStr">
        <is>
          <t>• En cas de non-conformité, décrivez l'Action corrective et nommez le Responsable.</t>
        </is>
      </c>
    </row>
    <row r="12" ht="20" customHeight="1">
      <c r="A12" s="11" t="inlineStr">
        <is>
          <t>• Renseignez la Date de clôture une fois l'action terminée.</t>
        </is>
      </c>
    </row>
    <row r="13" ht="20" customHeight="1">
      <c r="A13" s="4" t="inlineStr">
        <is>
          <t>• Le Statut est calculé automatiquement depuis la Conformité.</t>
        </is>
      </c>
    </row>
    <row r="14" ht="20" customHeight="1">
      <c r="A14" s="11" t="inlineStr">
        <is>
          <t>• Saisissez le Coût estimé en € si une action corrective engendre des dépenses.</t>
        </is>
      </c>
    </row>
    <row r="16" ht="24" customHeight="1">
      <c r="A16" s="23" t="inlineStr">
        <is>
          <t>2. SIGNIFICATION DES COLONNES PRINCIPALES</t>
        </is>
      </c>
    </row>
    <row r="17" ht="20" customHeight="1">
      <c r="A17" s="4" t="inlineStr">
        <is>
          <t>• CCP (Point Critique pour la Maîtrise) : point de contrôle dont la défaillance entraîne un risque alimentaire majeur.</t>
        </is>
      </c>
    </row>
    <row r="18" ht="20" customHeight="1">
      <c r="A18" s="11" t="inlineStr">
        <is>
          <t>• Limite critique : valeur seuil (température, concentration…) à ne pas dépasser.</t>
        </is>
      </c>
    </row>
    <row r="19" ht="20" customHeight="1">
      <c r="A19" s="4" t="inlineStr">
        <is>
          <t>• Mesure relevée : valeur mesurée lors du contrôle (thermomètre, test pH, bandelette…).</t>
        </is>
      </c>
    </row>
    <row r="20" ht="20" customHeight="1">
      <c r="A20" s="11" t="inlineStr">
        <is>
          <t>• Conformité : calculée automatiquement — ROUGE si Non-conforme, VERT si conforme.</t>
        </is>
      </c>
    </row>
    <row r="21" ht="20" customHeight="1">
      <c r="A21" s="4" t="inlineStr">
        <is>
          <t>• Statut : « Conforme » si conforme, « À traiter » si non-conforme et action en cours.</t>
        </is>
      </c>
    </row>
    <row r="23" ht="24" customHeight="1">
      <c r="A23" s="23" t="inlineStr">
        <is>
          <t>3. TABLEAU DE BORD — FEUILLE « SYNTHÈSE »</t>
        </is>
      </c>
    </row>
    <row r="24" ht="20" customHeight="1">
      <c r="A24" s="11" t="inlineStr">
        <is>
          <t>• Les indicateurs clés (KPI) se recalculent automatiquement à chaque saisie.</t>
        </is>
      </c>
    </row>
    <row r="25" ht="20" customHeight="1">
      <c r="A25" s="4" t="inlineStr">
        <is>
          <t>• Le tableau par zone présente le nombre de contrôles et de non-conformités par zone.</t>
        </is>
      </c>
    </row>
    <row r="26" ht="20" customHeight="1">
      <c r="A26" s="11" t="inlineStr">
        <is>
          <t>• Les graphiques (histogramme, camembert) se mettent à jour automatiquement.</t>
        </is>
      </c>
    </row>
    <row r="28" ht="24" customHeight="1">
      <c r="A28" s="23" t="inlineStr">
        <is>
          <t>4. FEUILLE « RÉFÉRENTIEL »</t>
        </is>
      </c>
    </row>
    <row r="29" ht="20" customHeight="1">
      <c r="A29" s="4" t="inlineStr">
        <is>
          <t>• Cette feuille centralise les listes de valeurs utilisées par les menus déroulants.</t>
        </is>
      </c>
    </row>
    <row r="30" ht="20" customHeight="1">
      <c r="A30" s="11" t="inlineStr">
        <is>
          <t>• Ne pas supprimer les valeurs de cette feuille sous peine de perdre les validations.</t>
        </is>
      </c>
    </row>
    <row r="31" ht="20" customHeight="1">
      <c r="A31" s="4" t="inlineStr">
        <is>
          <t>• Pour ajouter un site, une zone ou un responsable, complétez les colonnes correspondantes.</t>
        </is>
      </c>
    </row>
    <row r="33" ht="24" customHeight="1">
      <c r="A33" s="23" t="inlineStr">
        <is>
          <t>5. BONNES PRATIQUES</t>
        </is>
      </c>
    </row>
    <row r="34" ht="20" customHeight="1">
      <c r="A34" s="11" t="inlineStr">
        <is>
          <t>• Effectuez vos contrôles selon la fréquence définie dans votre plan HACCP.</t>
        </is>
      </c>
    </row>
    <row r="35" ht="20" customHeight="1">
      <c r="A35" s="4" t="inlineStr">
        <is>
          <t>• Conservez ce fichier dans un espace sécurisé et sauvegardez régulièrement.</t>
        </is>
      </c>
    </row>
    <row r="36" ht="20" customHeight="1">
      <c r="A36" s="11" t="inlineStr">
        <is>
          <t>• Archivez les fichiers mensuels pour assurer la traçabilité réglementaire.</t>
        </is>
      </c>
    </row>
    <row r="37" ht="20" customHeight="1">
      <c r="A37" s="4" t="inlineStr">
        <is>
          <t>• En cas d'audit, ce tableau constitue une preuve documentaire de maîtrise des CCP.</t>
        </is>
      </c>
    </row>
    <row r="39" ht="24" customHeight="1">
      <c r="A39" s="23" t="inlineStr">
        <is>
          <t>6. MENTION RGPD / CNIL</t>
        </is>
      </c>
    </row>
    <row r="40" ht="20" customHeight="1">
      <c r="A40" s="11" t="inlineStr">
        <is>
          <t>• Ce fichier contient des données nominatives (noms des responsables).</t>
        </is>
      </c>
    </row>
    <row r="41" ht="20" customHeight="1">
      <c r="A41" s="4" t="inlineStr">
        <is>
          <t>• Conformément au RGPD (Règlement (UE) 2016/679), ces données sont utilisées</t>
        </is>
      </c>
    </row>
    <row r="42" ht="20" customHeight="1">
      <c r="A42" s="11" t="inlineStr">
        <is>
          <t xml:space="preserve">  uniquement à des fins internes de traçabilité alimentaire.</t>
        </is>
      </c>
    </row>
    <row r="43" ht="20" customHeight="1">
      <c r="A43" s="4" t="inlineStr">
        <is>
          <t>• Durée de conservation recommandée : 3 ans minimum selon la réglementation en vigueur.</t>
        </is>
      </c>
    </row>
    <row r="44" ht="20" customHeight="1">
      <c r="A44" s="11" t="inlineStr">
        <is>
          <t>• Toute personne concernée dispose d'un droit d'accès, de rectification et d'effacement.</t>
        </is>
      </c>
    </row>
    <row r="45" ht="20" customHeight="1">
      <c r="A45" s="4" t="inlineStr">
        <is>
          <t>• Pour exercer ces droits, contacter le DPO (Délégué à la Protection des Données) de l'établissement.</t>
        </is>
      </c>
    </row>
  </sheetData>
  <mergeCells count="39">
    <mergeCell ref="A1:E1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6:E16"/>
    <mergeCell ref="A17:E17"/>
    <mergeCell ref="A18:E18"/>
    <mergeCell ref="A19:E19"/>
    <mergeCell ref="A20:E20"/>
    <mergeCell ref="A21:E21"/>
    <mergeCell ref="A23:E23"/>
    <mergeCell ref="A24:E24"/>
    <mergeCell ref="A25:E25"/>
    <mergeCell ref="A26:E26"/>
    <mergeCell ref="A28:E28"/>
    <mergeCell ref="A29:E29"/>
    <mergeCell ref="A30:E30"/>
    <mergeCell ref="A31:E31"/>
    <mergeCell ref="A33:E33"/>
    <mergeCell ref="A34:E34"/>
    <mergeCell ref="A35:E35"/>
    <mergeCell ref="A36:E36"/>
    <mergeCell ref="A37:E37"/>
    <mergeCell ref="A39:E39"/>
    <mergeCell ref="A40:E40"/>
    <mergeCell ref="A41:E41"/>
    <mergeCell ref="A42:E42"/>
    <mergeCell ref="A43:E43"/>
    <mergeCell ref="A44:E44"/>
    <mergeCell ref="A45:E4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2026-07-01T07:32:30Z</dcterms:created>
  <dcterms:modified xmlns:dcterms="http://purl.org/dc/terms/" xmlns:xsi="http://www.w3.org/2001/XMLSchema-instance" xsi:type="dcterms:W3CDTF">2026-07-01T07:32:30Z</dcterms:modified>
</cp:coreProperties>
</file>